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468"/>
  </bookViews>
  <sheets>
    <sheet name="Forside" sheetId="1" r:id="rId1"/>
    <sheet name="I1" sheetId="2" r:id="rId2"/>
    <sheet name="I2" sheetId="3" r:id="rId3"/>
    <sheet name="I3" sheetId="5" r:id="rId4"/>
    <sheet name="I4" sheetId="6" r:id="rId5"/>
    <sheet name="I5" sheetId="7" r:id="rId6"/>
    <sheet name="I6" sheetId="8" r:id="rId7"/>
    <sheet name="I7" sheetId="9" r:id="rId8"/>
    <sheet name="I8" sheetId="10" r:id="rId9"/>
    <sheet name="I9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45621"/>
</workbook>
</file>

<file path=xl/calcChain.xml><?xml version="1.0" encoding="utf-8"?>
<calcChain xmlns="http://schemas.openxmlformats.org/spreadsheetml/2006/main">
  <c r="D80" i="6" l="1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E56" i="11" l="1"/>
  <c r="D56" i="11"/>
  <c r="C56" i="11"/>
  <c r="H56" i="10" l="1"/>
  <c r="G56" i="10"/>
  <c r="F56" i="10"/>
  <c r="E56" i="10"/>
  <c r="D56" i="10"/>
  <c r="C56" i="10"/>
  <c r="D76" i="8" l="1"/>
  <c r="C76" i="8"/>
  <c r="A6" i="8" l="1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5" i="8"/>
  <c r="A56" i="11" l="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C4" i="9" l="1"/>
  <c r="C28" i="7"/>
  <c r="B28" i="7"/>
  <c r="A28" i="7" s="1"/>
  <c r="C27" i="7"/>
  <c r="B27" i="7"/>
  <c r="A27" i="7" s="1"/>
  <c r="C26" i="7"/>
  <c r="B26" i="7"/>
  <c r="A26" i="7" s="1"/>
  <c r="C25" i="7"/>
  <c r="B25" i="7"/>
  <c r="A25" i="7" s="1"/>
  <c r="C24" i="7"/>
  <c r="B24" i="7"/>
  <c r="A24" i="7" s="1"/>
  <c r="C23" i="7"/>
  <c r="B23" i="7"/>
  <c r="A23" i="7" s="1"/>
  <c r="C22" i="7"/>
  <c r="B22" i="7"/>
  <c r="A22" i="7" s="1"/>
  <c r="C21" i="7"/>
  <c r="B21" i="7"/>
  <c r="A21" i="7" s="1"/>
  <c r="C20" i="7"/>
  <c r="B20" i="7"/>
  <c r="A20" i="7" s="1"/>
  <c r="C19" i="7"/>
  <c r="B19" i="7"/>
  <c r="A19" i="7" s="1"/>
  <c r="C18" i="7"/>
  <c r="B18" i="7"/>
  <c r="A18" i="7" s="1"/>
  <c r="C17" i="7"/>
  <c r="B17" i="7"/>
  <c r="A17" i="7" s="1"/>
  <c r="C16" i="7"/>
  <c r="B16" i="7"/>
  <c r="A16" i="7" s="1"/>
  <c r="C15" i="7"/>
  <c r="B15" i="7"/>
  <c r="A15" i="7" s="1"/>
  <c r="C14" i="7"/>
  <c r="B14" i="7"/>
  <c r="A14" i="7" s="1"/>
  <c r="C13" i="7"/>
  <c r="B13" i="7"/>
  <c r="A13" i="7" s="1"/>
  <c r="C12" i="7"/>
  <c r="B12" i="7"/>
  <c r="A12" i="7" s="1"/>
  <c r="C11" i="7"/>
  <c r="B11" i="7"/>
  <c r="A11" i="7" s="1"/>
  <c r="C10" i="7"/>
  <c r="B10" i="7"/>
  <c r="A10" i="7"/>
  <c r="C9" i="7"/>
  <c r="B9" i="7"/>
  <c r="A9" i="7" s="1"/>
  <c r="C8" i="7"/>
  <c r="B8" i="7"/>
  <c r="A8" i="7" s="1"/>
  <c r="C7" i="7"/>
  <c r="B7" i="7"/>
  <c r="A7" i="7" s="1"/>
  <c r="C6" i="7"/>
  <c r="B6" i="7"/>
  <c r="A6" i="7" s="1"/>
  <c r="C5" i="7"/>
  <c r="B5" i="7"/>
  <c r="A5" i="7" s="1"/>
  <c r="F28" i="2" l="1"/>
  <c r="E28" i="2"/>
  <c r="B28" i="2"/>
  <c r="F27" i="2"/>
  <c r="E27" i="2"/>
  <c r="B27" i="2"/>
  <c r="F26" i="2"/>
  <c r="E26" i="2"/>
  <c r="B26" i="2"/>
  <c r="F25" i="2"/>
  <c r="E25" i="2"/>
  <c r="B25" i="2"/>
  <c r="F24" i="2"/>
  <c r="E24" i="2"/>
  <c r="B24" i="2"/>
  <c r="F23" i="2"/>
  <c r="E23" i="2"/>
  <c r="B23" i="2"/>
  <c r="F22" i="2"/>
  <c r="E22" i="2"/>
  <c r="B22" i="2"/>
  <c r="F21" i="2"/>
  <c r="E21" i="2"/>
  <c r="B21" i="2"/>
  <c r="F20" i="2"/>
  <c r="E20" i="2"/>
  <c r="B20" i="2"/>
  <c r="F19" i="2"/>
  <c r="E19" i="2"/>
  <c r="D19" i="2"/>
  <c r="B19" i="2"/>
  <c r="E18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</calcChain>
</file>

<file path=xl/sharedStrings.xml><?xml version="1.0" encoding="utf-8"?>
<sst xmlns="http://schemas.openxmlformats.org/spreadsheetml/2006/main" count="468" uniqueCount="297">
  <si>
    <t>Dansk Økonomi, Januar 2018</t>
  </si>
  <si>
    <t>Kildeangivelser til data og eventuelle forklarende anmærkninger til figurer og tabeller findes i rapporten.</t>
  </si>
  <si>
    <t>Nummer</t>
  </si>
  <si>
    <t>Output gap</t>
  </si>
  <si>
    <t>Beskæftigelse</t>
  </si>
  <si>
    <t>Efterår 2017</t>
  </si>
  <si>
    <t>Februar 2018</t>
  </si>
  <si>
    <t>Vinter 2018</t>
  </si>
  <si>
    <t>Bruttonationalprodukt 2014-19</t>
  </si>
  <si>
    <t>Retur til forside</t>
  </si>
  <si>
    <t>Produktivitetsgap</t>
  </si>
  <si>
    <t>Figur I.2</t>
  </si>
  <si>
    <t>Figur I.1</t>
  </si>
  <si>
    <t>Faktisk beskæftigelse</t>
  </si>
  <si>
    <t>x</t>
  </si>
  <si>
    <t>y</t>
  </si>
  <si>
    <t>Figur I.3</t>
  </si>
  <si>
    <t xml:space="preserve">Beskæftigelse </t>
  </si>
  <si>
    <t>Streg ved 2017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</si>
  <si>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</si>
  <si>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</si>
  <si>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</si>
  <si>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</si>
  <si>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</si>
  <si>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</si>
  <si>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</si>
  <si>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</si>
  <si>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</si>
  <si>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</si>
  <si>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</si>
  <si>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</si>
  <si>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</si>
  <si>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</si>
  <si>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</si>
  <si>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</si>
  <si>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</si>
  <si>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</si>
  <si>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</si>
  <si>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</si>
  <si>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</si>
  <si>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</si>
  <si>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</si>
  <si>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</si>
  <si>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</si>
  <si>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</si>
  <si>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</si>
  <si>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</si>
  <si>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</si>
  <si>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</si>
  <si>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</si>
  <si>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</si>
  <si>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</si>
  <si>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</si>
  <si>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</si>
  <si>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</si>
  <si>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</si>
  <si>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</si>
  <si>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</si>
  <si>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</si>
  <si>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</si>
  <si>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</si>
  <si>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</si>
  <si>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</si>
  <si>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</si>
  <si>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</si>
  <si>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</si>
  <si>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</si>
  <si>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</si>
  <si>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</si>
  <si>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</si>
  <si>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</si>
  <si>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Figur I.4</t>
  </si>
  <si>
    <t xml:space="preserve">4a </t>
  </si>
  <si>
    <t>Tyskland</t>
  </si>
  <si>
    <t>Polen</t>
  </si>
  <si>
    <t>Sverige</t>
  </si>
  <si>
    <t>4b</t>
  </si>
  <si>
    <t>Forgæves rekrutteringer</t>
  </si>
  <si>
    <t xml:space="preserve">Figur I.5 </t>
  </si>
  <si>
    <t>Forgæves rekruteringer</t>
  </si>
  <si>
    <t>Bygge og anlæg</t>
  </si>
  <si>
    <t xml:space="preserve">Industri </t>
  </si>
  <si>
    <t>Figur I.6</t>
  </si>
  <si>
    <t xml:space="preserve">Lønstigninger </t>
  </si>
  <si>
    <t>Figur I.7</t>
  </si>
  <si>
    <t xml:space="preserve">Relativ lønkvote </t>
  </si>
  <si>
    <t>Hovedstaden</t>
  </si>
  <si>
    <t>Sjælland</t>
  </si>
  <si>
    <t>Midtjylland</t>
  </si>
  <si>
    <t>Nordjylland</t>
  </si>
  <si>
    <t>Syddanmark</t>
  </si>
  <si>
    <t>Hele landet</t>
  </si>
  <si>
    <t>LABEL</t>
  </si>
  <si>
    <t>Figur I.8</t>
  </si>
  <si>
    <t>Enfamiliehuse</t>
  </si>
  <si>
    <t>Figur I.9</t>
  </si>
  <si>
    <t xml:space="preserve">Ejerlejligheder </t>
  </si>
  <si>
    <r>
      <t xml:space="preserve">Titel </t>
    </r>
    <r>
      <rPr>
        <sz val="10"/>
        <color theme="1"/>
        <rFont val="Arial"/>
        <family val="2"/>
      </rPr>
      <t>(link)</t>
    </r>
  </si>
  <si>
    <t>I.1</t>
  </si>
  <si>
    <t xml:space="preserve">Bruttonationalprodukt 2014-2019 </t>
  </si>
  <si>
    <t>I.2</t>
  </si>
  <si>
    <t>I.3</t>
  </si>
  <si>
    <t>I.4</t>
  </si>
  <si>
    <t>I.5</t>
  </si>
  <si>
    <t>I.6</t>
  </si>
  <si>
    <t>I.7</t>
  </si>
  <si>
    <t>I.8</t>
  </si>
  <si>
    <t>I.9</t>
  </si>
  <si>
    <t>Mangel på arbejdskraft i Danmark og udlandet</t>
  </si>
  <si>
    <t>Relativ lønkvote</t>
  </si>
  <si>
    <t>Kapitel I: Konjunktur og offentlige finanser</t>
  </si>
  <si>
    <t xml:space="preserve">Output gap </t>
  </si>
  <si>
    <t>Timebeskæftigelsesgap</t>
  </si>
  <si>
    <t>Strukturel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</si>
  <si>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</si>
  <si>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</si>
  <si>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</si>
  <si>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</si>
  <si>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</si>
  <si>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</si>
  <si>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</si>
  <si>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</si>
  <si>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</si>
  <si>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</si>
  <si>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</si>
  <si>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</si>
  <si>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</si>
  <si>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</si>
  <si>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</si>
  <si>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</si>
  <si>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</si>
  <si>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</si>
  <si>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</si>
  <si>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</si>
  <si>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 xml:space="preserve">Industrien </t>
  </si>
  <si>
    <t xml:space="preserve">Bygge &amp; anlæg </t>
  </si>
  <si>
    <t xml:space="preserve">Service </t>
  </si>
  <si>
    <t xml:space="preserve">Hele Landet </t>
  </si>
  <si>
    <t xml:space="preserve">København </t>
  </si>
  <si>
    <t>2005m1</t>
  </si>
  <si>
    <t>2005m2</t>
  </si>
  <si>
    <t>2005m3</t>
  </si>
  <si>
    <t>2005m4</t>
  </si>
  <si>
    <t>2005m5</t>
  </si>
  <si>
    <t>2005m6</t>
  </si>
  <si>
    <t>2005m7</t>
  </si>
  <si>
    <t>2005m8</t>
  </si>
  <si>
    <t>2005m9</t>
  </si>
  <si>
    <t>2005m10</t>
  </si>
  <si>
    <t>2005m11</t>
  </si>
  <si>
    <t>2005m12</t>
  </si>
  <si>
    <t>2006m1</t>
  </si>
  <si>
    <t>2006m2</t>
  </si>
  <si>
    <t>2006m3</t>
  </si>
  <si>
    <t>2006m4</t>
  </si>
  <si>
    <t>2006m5</t>
  </si>
  <si>
    <t>2006m6</t>
  </si>
  <si>
    <t>2006m7</t>
  </si>
  <si>
    <t>2006m8</t>
  </si>
  <si>
    <t>2006m9</t>
  </si>
  <si>
    <t>2006m10</t>
  </si>
  <si>
    <t>2006m11</t>
  </si>
  <si>
    <t>2006m12</t>
  </si>
  <si>
    <t>2007m1</t>
  </si>
  <si>
    <t>2007m2</t>
  </si>
  <si>
    <t>2007m3</t>
  </si>
  <si>
    <t>2007m4</t>
  </si>
  <si>
    <t>2007m5</t>
  </si>
  <si>
    <t>2007m6</t>
  </si>
  <si>
    <t>2007m7</t>
  </si>
  <si>
    <t>2007m8</t>
  </si>
  <si>
    <t>2007m9</t>
  </si>
  <si>
    <t>2007m10</t>
  </si>
  <si>
    <t>2007m11</t>
  </si>
  <si>
    <t>2007m12</t>
  </si>
  <si>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</si>
  <si>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</si>
  <si>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</si>
  <si>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</si>
  <si>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</si>
  <si>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</si>
  <si>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</si>
  <si>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</si>
  <si>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</si>
  <si>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</si>
  <si>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</si>
  <si>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</si>
  <si>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</si>
  <si>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</si>
  <si>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</si>
  <si>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</si>
  <si>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</si>
  <si>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</si>
  <si>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</si>
  <si>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</si>
  <si>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</si>
  <si>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</si>
  <si>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</si>
  <si>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</si>
  <si>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</si>
  <si>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</si>
  <si>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</si>
  <si>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</si>
  <si>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</si>
  <si>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</si>
  <si>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</si>
  <si>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</si>
  <si>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</si>
  <si>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</si>
  <si>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</si>
  <si>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</si>
  <si>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</si>
  <si>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</si>
  <si>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</si>
  <si>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</si>
  <si>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</si>
  <si>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</si>
  <si>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</si>
  <si>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</si>
  <si>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</si>
  <si>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</si>
  <si>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</si>
  <si>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</si>
  <si>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</si>
  <si>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</si>
  <si>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</si>
  <si>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</si>
  <si>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</si>
  <si>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</si>
  <si>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</si>
  <si>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</si>
  <si>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</si>
  <si>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</si>
  <si>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</si>
  <si>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</si>
  <si>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</si>
  <si>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</si>
  <si>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</si>
  <si>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</si>
  <si>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</si>
  <si>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</si>
  <si>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</si>
  <si>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</si>
  <si>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</si>
  <si>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</si>
  <si>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</si>
  <si>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</si>
  <si>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</si>
  <si>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</si>
  <si>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</si>
  <si>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</si>
  <si>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</si>
  <si>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</si>
  <si>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</si>
  <si>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</si>
  <si>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</si>
  <si>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</si>
  <si>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</si>
  <si>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</si>
  <si>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</si>
  <si>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</si>
  <si>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</si>
  <si>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</si>
  <si>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</si>
  <si>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</si>
  <si>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</si>
  <si>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</si>
  <si>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</si>
  <si>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</si>
  <si>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</si>
  <si>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</si>
  <si>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</si>
  <si>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</si>
  <si>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</si>
  <si>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</si>
  <si>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</si>
  <si>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</si>
  <si>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</si>
  <si>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</si>
  <si>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</si>
  <si>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</si>
  <si>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</si>
  <si>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</si>
  <si>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</si>
  <si>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</si>
  <si>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</si>
  <si>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</si>
  <si>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</si>
  <si>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</si>
  <si>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</si>
  <si>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</si>
  <si>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</si>
  <si>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</si>
  <si>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</si>
  <si>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</si>
  <si>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</si>
  <si>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Århus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</si>
</sst>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.&quot;\ #,##0.00"/>
  </numFmts>
  <fonts count="18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00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A3A3A3"/>
        <bgColor theme="0"/>
      </patternFill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EDEDED"/>
        <bgColor theme="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Font="0"/>
    <xf numFmtId="0" fontId="2" fillId="0" borderId="0"/>
    <xf numFmtId="164" fontId="2" fillId="3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6" borderId="0" xfId="0" applyFill="1"/>
    <xf numFmtId="0" fontId="4" fillId="4" borderId="0" xfId="1" applyFont="1" applyFill="1"/>
    <xf numFmtId="0" fontId="5" fillId="5" borderId="0" xfId="0" applyFont="1" applyFill="1"/>
    <xf numFmtId="0" fontId="6" fillId="4" borderId="0" xfId="1" applyFont="1" applyFill="1"/>
    <xf numFmtId="0" fontId="7" fillId="4" borderId="0" xfId="1" applyFont="1" applyFill="1"/>
    <xf numFmtId="0" fontId="5" fillId="6" borderId="0" xfId="0" applyFont="1" applyFill="1"/>
    <xf numFmtId="0" fontId="0" fillId="5" borderId="0" xfId="0" applyFill="1"/>
    <xf numFmtId="0" fontId="12" fillId="5" borderId="0" xfId="0" applyFont="1" applyFill="1" applyAlignment="1">
      <alignment vertical="center"/>
    </xf>
    <xf numFmtId="0" fontId="5" fillId="5" borderId="0" xfId="4" applyFont="1" applyFill="1" applyAlignment="1">
      <alignment vertical="center"/>
    </xf>
    <xf numFmtId="0" fontId="13" fillId="6" borderId="0" xfId="0" applyFont="1" applyFill="1" applyAlignment="1"/>
    <xf numFmtId="0" fontId="5" fillId="6" borderId="0" xfId="0" applyFont="1" applyFill="1" applyAlignment="1"/>
    <xf numFmtId="0" fontId="5" fillId="6" borderId="1" xfId="0" applyFont="1" applyFill="1" applyBorder="1"/>
    <xf numFmtId="2" fontId="5" fillId="6" borderId="1" xfId="0" applyNumberFormat="1" applyFont="1" applyFill="1" applyBorder="1" applyAlignment="1">
      <alignment horizontal="center"/>
    </xf>
    <xf numFmtId="2" fontId="5" fillId="6" borderId="1" xfId="0" quotePrefix="1" applyNumberFormat="1" applyFont="1" applyFill="1" applyBorder="1" applyAlignment="1">
      <alignment horizontal="center"/>
    </xf>
    <xf numFmtId="0" fontId="5" fillId="6" borderId="0" xfId="0" applyFont="1" applyFill="1" applyAlignment="1">
      <alignment horizontal="left"/>
    </xf>
    <xf numFmtId="2" fontId="5" fillId="6" borderId="0" xfId="0" applyNumberFormat="1" applyFont="1" applyFill="1" applyBorder="1" applyAlignment="1">
      <alignment horizontal="center"/>
    </xf>
    <xf numFmtId="2" fontId="5" fillId="6" borderId="0" xfId="0" applyNumberFormat="1" applyFont="1" applyFill="1" applyAlignment="1">
      <alignment horizontal="center"/>
    </xf>
    <xf numFmtId="0" fontId="12" fillId="5" borderId="0" xfId="0" applyFont="1" applyFill="1"/>
    <xf numFmtId="0" fontId="11" fillId="5" borderId="0" xfId="0" applyFont="1" applyFill="1" applyAlignment="1">
      <alignment horizontal="left"/>
    </xf>
    <xf numFmtId="164" fontId="14" fillId="4" borderId="0" xfId="3" applyFont="1" applyFill="1"/>
    <xf numFmtId="164" fontId="10" fillId="4" borderId="0" xfId="4" applyNumberFormat="1" applyFont="1" applyFill="1" applyAlignment="1">
      <alignment horizontal="center" vertical="center" wrapText="1"/>
    </xf>
    <xf numFmtId="164" fontId="8" fillId="4" borderId="0" xfId="3" applyFont="1" applyFill="1"/>
    <xf numFmtId="164" fontId="9" fillId="4" borderId="0" xfId="3" applyFont="1" applyFill="1"/>
    <xf numFmtId="0" fontId="9" fillId="7" borderId="0" xfId="3" applyNumberFormat="1" applyFont="1" applyFill="1"/>
    <xf numFmtId="0" fontId="5" fillId="7" borderId="0" xfId="3" applyNumberFormat="1" applyFont="1" applyFill="1"/>
    <xf numFmtId="0" fontId="5" fillId="7" borderId="1" xfId="3" applyNumberFormat="1" applyFont="1" applyFill="1" applyBorder="1"/>
    <xf numFmtId="2" fontId="5" fillId="6" borderId="0" xfId="0" applyNumberFormat="1" applyFont="1" applyFill="1"/>
    <xf numFmtId="0" fontId="13" fillId="6" borderId="0" xfId="0" applyFont="1" applyFill="1" applyAlignment="1">
      <alignment horizontal="left"/>
    </xf>
    <xf numFmtId="0" fontId="5" fillId="6" borderId="0" xfId="0" applyFont="1" applyFill="1" applyBorder="1" applyAlignment="1">
      <alignment horizontal="left"/>
    </xf>
    <xf numFmtId="0" fontId="15" fillId="7" borderId="0" xfId="3" applyNumberFormat="1" applyFont="1" applyFill="1" applyBorder="1"/>
    <xf numFmtId="0" fontId="16" fillId="6" borderId="0" xfId="0" applyFont="1" applyFill="1" applyBorder="1"/>
    <xf numFmtId="0" fontId="16" fillId="6" borderId="0" xfId="0" applyFont="1" applyFill="1" applyBorder="1" applyAlignment="1">
      <alignment horizontal="center"/>
    </xf>
    <xf numFmtId="0" fontId="16" fillId="6" borderId="1" xfId="0" applyFont="1" applyFill="1" applyBorder="1"/>
    <xf numFmtId="0" fontId="16" fillId="7" borderId="1" xfId="3" applyNumberFormat="1" applyFont="1" applyFill="1" applyBorder="1"/>
    <xf numFmtId="0" fontId="16" fillId="7" borderId="0" xfId="3" applyNumberFormat="1" applyFont="1" applyFill="1" applyBorder="1" applyAlignment="1">
      <alignment horizontal="center"/>
    </xf>
    <xf numFmtId="0" fontId="16" fillId="7" borderId="0" xfId="3" applyNumberFormat="1" applyFont="1" applyFill="1" applyBorder="1"/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/>
    <xf numFmtId="0" fontId="17" fillId="6" borderId="0" xfId="4" applyFont="1" applyFill="1"/>
    <xf numFmtId="2" fontId="5" fillId="7" borderId="0" xfId="3" applyNumberFormat="1" applyFont="1" applyFill="1" applyBorder="1"/>
    <xf numFmtId="2" fontId="5" fillId="6" borderId="0" xfId="0" applyNumberFormat="1" applyFont="1" applyFill="1" applyAlignment="1">
      <alignment horizontal="right"/>
    </xf>
    <xf numFmtId="0" fontId="5" fillId="6" borderId="0" xfId="0" applyFont="1" applyFill="1" applyBorder="1"/>
    <xf numFmtId="14" fontId="16" fillId="7" borderId="0" xfId="3" applyNumberFormat="1" applyFont="1" applyFill="1" applyBorder="1"/>
    <xf numFmtId="2" fontId="16" fillId="7" borderId="0" xfId="3" applyNumberFormat="1" applyFont="1" applyFill="1" applyBorder="1"/>
    <xf numFmtId="0" fontId="5" fillId="7" borderId="0" xfId="3" applyNumberFormat="1" applyFont="1" applyFill="1" applyAlignment="1"/>
    <xf numFmtId="14" fontId="5" fillId="6" borderId="0" xfId="0" applyNumberFormat="1" applyFont="1" applyFill="1"/>
    <xf numFmtId="14" fontId="5" fillId="6" borderId="0" xfId="0" applyNumberFormat="1" applyFont="1" applyFill="1" applyAlignment="1">
      <alignment horizontal="right"/>
    </xf>
    <xf numFmtId="0" fontId="5" fillId="6" borderId="0" xfId="0" applyFont="1" applyFill="1" applyAlignment="1">
      <alignment horizontal="right"/>
    </xf>
    <xf numFmtId="14" fontId="5" fillId="7" borderId="0" xfId="3" applyNumberFormat="1" applyFont="1" applyFill="1" applyAlignment="1">
      <alignment horizontal="right"/>
    </xf>
    <xf numFmtId="0" fontId="5" fillId="6" borderId="0" xfId="0" applyFont="1" applyFill="1" applyAlignment="1">
      <alignment horizontal="center"/>
    </xf>
    <xf numFmtId="0" fontId="5" fillId="7" borderId="0" xfId="3" applyNumberFormat="1" applyFont="1" applyFill="1" applyAlignment="1">
      <alignment horizontal="center"/>
    </xf>
  </cellXfs>
  <cellStyles count="5">
    <cellStyle name="Format 1" xfId="2"/>
    <cellStyle name="Format 2" xfId="3"/>
    <cellStyle name="Format 3" xfId="1"/>
    <cellStyle name="Link" xfId="4" builtinId="8"/>
    <cellStyle name="Normal" xfId="0" builtinId="0"/>
  </cellStyles>
  <dxfs count="0"/>
  <tableStyles count="0" defaultTableStyle="TableStyleMedium2" defaultPivotStyle="PivotStyleLight16"/>
  <colors>
    <mruColors>
      <color rgb="FFA19C1B"/>
      <color rgb="FFEDEDED"/>
      <color rgb="FFC10B20"/>
      <color rgb="FFA3A3A3"/>
      <color rgb="FF5C606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4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'[1]Lang kurve'!$C$4</c:f>
              <c:strCache>
                <c:ptCount val="1"/>
                <c:pt idx="0">
                  <c:v>Efterår 2017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'[1]Lang kurve'!$A$5:$A$28</c:f>
              <c:strCache>
                <c:ptCount val="24"/>
                <c:pt idx="0">
                  <c:v>2014</c:v>
                </c:pt>
                <c:pt idx="1">
                  <c:v>2014</c:v>
                </c:pt>
                <c:pt idx="2">
                  <c:v>2014</c:v>
                </c:pt>
                <c:pt idx="3">
                  <c:v>2014</c:v>
                </c:pt>
                <c:pt idx="4">
                  <c:v>2015</c:v>
                </c:pt>
                <c:pt idx="5">
                  <c:v>2015</c:v>
                </c:pt>
                <c:pt idx="6">
                  <c:v>2015</c:v>
                </c:pt>
                <c:pt idx="7">
                  <c:v>2015</c:v>
                </c:pt>
                <c:pt idx="8">
                  <c:v>2016</c:v>
                </c:pt>
                <c:pt idx="9">
                  <c:v>2016</c:v>
                </c:pt>
                <c:pt idx="10">
                  <c:v>2016</c:v>
                </c:pt>
                <c:pt idx="11">
                  <c:v>2016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2018</c:v>
                </c:pt>
                <c:pt idx="17">
                  <c:v>2018</c:v>
                </c:pt>
                <c:pt idx="18">
                  <c:v>2018</c:v>
                </c:pt>
                <c:pt idx="19">
                  <c:v>2018</c:v>
                </c:pt>
                <c:pt idx="20">
                  <c:v>2019</c:v>
                </c:pt>
                <c:pt idx="21">
                  <c:v>2019</c:v>
                </c:pt>
                <c:pt idx="22">
                  <c:v>2019</c:v>
                </c:pt>
                <c:pt idx="23">
                  <c:v>2019</c:v>
                </c:pt>
              </c:strCache>
            </c:strRef>
          </c:cat>
          <c:val>
            <c:numRef>
              <c:f>'[1]Lang kurve'!$C$5:$C$28</c:f>
              <c:numCache>
                <c:formatCode>General</c:formatCode>
                <c:ptCount val="24"/>
                <c:pt idx="0">
                  <c:v>1880.8</c:v>
                </c:pt>
                <c:pt idx="1">
                  <c:v>1875.2</c:v>
                </c:pt>
                <c:pt idx="2">
                  <c:v>1890.4</c:v>
                </c:pt>
                <c:pt idx="3">
                  <c:v>1903.6</c:v>
                </c:pt>
                <c:pt idx="4">
                  <c:v>1912.8</c:v>
                </c:pt>
                <c:pt idx="5">
                  <c:v>1925.2</c:v>
                </c:pt>
                <c:pt idx="6">
                  <c:v>1918.8</c:v>
                </c:pt>
                <c:pt idx="7">
                  <c:v>1914.8</c:v>
                </c:pt>
                <c:pt idx="8">
                  <c:v>1931.6</c:v>
                </c:pt>
                <c:pt idx="9">
                  <c:v>1941.6</c:v>
                </c:pt>
                <c:pt idx="10">
                  <c:v>1957.6</c:v>
                </c:pt>
                <c:pt idx="11">
                  <c:v>1969.6</c:v>
                </c:pt>
                <c:pt idx="12">
                  <c:v>1982.4</c:v>
                </c:pt>
                <c:pt idx="13">
                  <c:v>1994.4363000000001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'[1]Lang kurve'!$D$4</c:f>
              <c:strCache>
                <c:ptCount val="1"/>
                <c:pt idx="0">
                  <c:v>Februar 2018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strRef>
              <c:f>'[1]Lang kurve'!$A$5:$A$28</c:f>
              <c:strCache>
                <c:ptCount val="24"/>
                <c:pt idx="0">
                  <c:v>2014</c:v>
                </c:pt>
                <c:pt idx="1">
                  <c:v>2014</c:v>
                </c:pt>
                <c:pt idx="2">
                  <c:v>2014</c:v>
                </c:pt>
                <c:pt idx="3">
                  <c:v>2014</c:v>
                </c:pt>
                <c:pt idx="4">
                  <c:v>2015</c:v>
                </c:pt>
                <c:pt idx="5">
                  <c:v>2015</c:v>
                </c:pt>
                <c:pt idx="6">
                  <c:v>2015</c:v>
                </c:pt>
                <c:pt idx="7">
                  <c:v>2015</c:v>
                </c:pt>
                <c:pt idx="8">
                  <c:v>2016</c:v>
                </c:pt>
                <c:pt idx="9">
                  <c:v>2016</c:v>
                </c:pt>
                <c:pt idx="10">
                  <c:v>2016</c:v>
                </c:pt>
                <c:pt idx="11">
                  <c:v>2016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2018</c:v>
                </c:pt>
                <c:pt idx="17">
                  <c:v>2018</c:v>
                </c:pt>
                <c:pt idx="18">
                  <c:v>2018</c:v>
                </c:pt>
                <c:pt idx="19">
                  <c:v>2018</c:v>
                </c:pt>
                <c:pt idx="20">
                  <c:v>2019</c:v>
                </c:pt>
                <c:pt idx="21">
                  <c:v>2019</c:v>
                </c:pt>
                <c:pt idx="22">
                  <c:v>2019</c:v>
                </c:pt>
                <c:pt idx="23">
                  <c:v>2019</c:v>
                </c:pt>
              </c:strCache>
            </c:strRef>
          </c:cat>
          <c:val>
            <c:numRef>
              <c:f>'[1]Lang kurve'!$D$5:$D$28</c:f>
              <c:numCache>
                <c:formatCode>General</c:formatCode>
                <c:ptCount val="24"/>
                <c:pt idx="0">
                  <c:v>1870</c:v>
                </c:pt>
                <c:pt idx="1">
                  <c:v>1868.8</c:v>
                </c:pt>
                <c:pt idx="2">
                  <c:v>1900</c:v>
                </c:pt>
                <c:pt idx="3">
                  <c:v>1906.8</c:v>
                </c:pt>
                <c:pt idx="4">
                  <c:v>1915.2</c:v>
                </c:pt>
                <c:pt idx="5">
                  <c:v>1917.6</c:v>
                </c:pt>
                <c:pt idx="6">
                  <c:v>1918.4</c:v>
                </c:pt>
                <c:pt idx="7">
                  <c:v>1916</c:v>
                </c:pt>
                <c:pt idx="8">
                  <c:v>1938</c:v>
                </c:pt>
                <c:pt idx="9">
                  <c:v>1949.6</c:v>
                </c:pt>
                <c:pt idx="10">
                  <c:v>1958</c:v>
                </c:pt>
                <c:pt idx="11">
                  <c:v>1972.4</c:v>
                </c:pt>
                <c:pt idx="12">
                  <c:v>1985.6</c:v>
                </c:pt>
                <c:pt idx="13">
                  <c:v>1997.6</c:v>
                </c:pt>
                <c:pt idx="14">
                  <c:v>1988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'[1]Lang kurve'!$E$4</c:f>
              <c:strCache>
                <c:ptCount val="1"/>
                <c:pt idx="0">
                  <c:v>Efterår 2017</c:v>
                </c:pt>
              </c:strCache>
            </c:strRef>
          </c:tx>
          <c:spPr>
            <a:ln w="2540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strRef>
              <c:f>'[1]Lang kurve'!$A$5:$A$28</c:f>
              <c:strCache>
                <c:ptCount val="24"/>
                <c:pt idx="0">
                  <c:v>2014</c:v>
                </c:pt>
                <c:pt idx="1">
                  <c:v>2014</c:v>
                </c:pt>
                <c:pt idx="2">
                  <c:v>2014</c:v>
                </c:pt>
                <c:pt idx="3">
                  <c:v>2014</c:v>
                </c:pt>
                <c:pt idx="4">
                  <c:v>2015</c:v>
                </c:pt>
                <c:pt idx="5">
                  <c:v>2015</c:v>
                </c:pt>
                <c:pt idx="6">
                  <c:v>2015</c:v>
                </c:pt>
                <c:pt idx="7">
                  <c:v>2015</c:v>
                </c:pt>
                <c:pt idx="8">
                  <c:v>2016</c:v>
                </c:pt>
                <c:pt idx="9">
                  <c:v>2016</c:v>
                </c:pt>
                <c:pt idx="10">
                  <c:v>2016</c:v>
                </c:pt>
                <c:pt idx="11">
                  <c:v>2016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2018</c:v>
                </c:pt>
                <c:pt idx="17">
                  <c:v>2018</c:v>
                </c:pt>
                <c:pt idx="18">
                  <c:v>2018</c:v>
                </c:pt>
                <c:pt idx="19">
                  <c:v>2018</c:v>
                </c:pt>
                <c:pt idx="20">
                  <c:v>2019</c:v>
                </c:pt>
                <c:pt idx="21">
                  <c:v>2019</c:v>
                </c:pt>
                <c:pt idx="22">
                  <c:v>2019</c:v>
                </c:pt>
                <c:pt idx="23">
                  <c:v>2019</c:v>
                </c:pt>
              </c:strCache>
            </c:strRef>
          </c:cat>
          <c:val>
            <c:numRef>
              <c:f>'[1]Lang kurve'!$E$5:$E$28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1994.4363000000001</c:v>
                </c:pt>
                <c:pt idx="14">
                  <c:v>2004.3583725619496</c:v>
                </c:pt>
                <c:pt idx="15">
                  <c:v>2014.3298062009735</c:v>
                </c:pt>
                <c:pt idx="16">
                  <c:v>2024.3508464822919</c:v>
                </c:pt>
                <c:pt idx="17">
                  <c:v>2034.4217401927808</c:v>
                </c:pt>
                <c:pt idx="18">
                  <c:v>2044.5427353470507</c:v>
                </c:pt>
                <c:pt idx="19">
                  <c:v>2054.7140811935537</c:v>
                </c:pt>
                <c:pt idx="20">
                  <c:v>2064.9360282207222</c:v>
                </c:pt>
                <c:pt idx="21">
                  <c:v>2075.2088281631363</c:v>
                </c:pt>
                <c:pt idx="22">
                  <c:v>2085.5327340077265</c:v>
                </c:pt>
                <c:pt idx="23">
                  <c:v>2095.9079999999999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'[1]Lang kurve'!$F$4</c:f>
              <c:strCache>
                <c:ptCount val="1"/>
                <c:pt idx="0">
                  <c:v>Vinter 2018</c:v>
                </c:pt>
              </c:strCache>
            </c:strRef>
          </c:tx>
          <c:spPr>
            <a:ln w="25400">
              <a:solidFill>
                <a:srgbClr val="A19C1B"/>
              </a:solidFill>
              <a:prstDash val="sysDash"/>
            </a:ln>
          </c:spPr>
          <c:marker>
            <c:symbol val="none"/>
          </c:marker>
          <c:cat>
            <c:strRef>
              <c:f>'[1]Lang kurve'!$A$5:$A$28</c:f>
              <c:strCache>
                <c:ptCount val="24"/>
                <c:pt idx="0">
                  <c:v>2014</c:v>
                </c:pt>
                <c:pt idx="1">
                  <c:v>2014</c:v>
                </c:pt>
                <c:pt idx="2">
                  <c:v>2014</c:v>
                </c:pt>
                <c:pt idx="3">
                  <c:v>2014</c:v>
                </c:pt>
                <c:pt idx="4">
                  <c:v>2015</c:v>
                </c:pt>
                <c:pt idx="5">
                  <c:v>2015</c:v>
                </c:pt>
                <c:pt idx="6">
                  <c:v>2015</c:v>
                </c:pt>
                <c:pt idx="7">
                  <c:v>2015</c:v>
                </c:pt>
                <c:pt idx="8">
                  <c:v>2016</c:v>
                </c:pt>
                <c:pt idx="9">
                  <c:v>2016</c:v>
                </c:pt>
                <c:pt idx="10">
                  <c:v>2016</c:v>
                </c:pt>
                <c:pt idx="11">
                  <c:v>2016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2018</c:v>
                </c:pt>
                <c:pt idx="17">
                  <c:v>2018</c:v>
                </c:pt>
                <c:pt idx="18">
                  <c:v>2018</c:v>
                </c:pt>
                <c:pt idx="19">
                  <c:v>2018</c:v>
                </c:pt>
                <c:pt idx="20">
                  <c:v>2019</c:v>
                </c:pt>
                <c:pt idx="21">
                  <c:v>2019</c:v>
                </c:pt>
                <c:pt idx="22">
                  <c:v>2019</c:v>
                </c:pt>
                <c:pt idx="23">
                  <c:v>2019</c:v>
                </c:pt>
              </c:strCache>
            </c:strRef>
          </c:cat>
          <c:val>
            <c:numRef>
              <c:f>'[1]Lang kurve'!$F$5:$F$28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1988</c:v>
                </c:pt>
                <c:pt idx="15">
                  <c:v>1999.9306855752388</c:v>
                </c:pt>
                <c:pt idx="16">
                  <c:v>2011.9329713810084</c:v>
                </c:pt>
                <c:pt idx="17">
                  <c:v>2024.0072871154161</c:v>
                </c:pt>
                <c:pt idx="18">
                  <c:v>2036.1540650553388</c:v>
                </c:pt>
                <c:pt idx="19">
                  <c:v>2048.3737400718983</c:v>
                </c:pt>
                <c:pt idx="20">
                  <c:v>2060.6667496460295</c:v>
                </c:pt>
                <c:pt idx="21">
                  <c:v>2073.0335338841464</c:v>
                </c:pt>
                <c:pt idx="22">
                  <c:v>2085.4745355338937</c:v>
                </c:pt>
                <c:pt idx="23">
                  <c:v>2097.9902000000002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50400"/>
        <c:axId val="122951936"/>
      </c:lineChart>
      <c:scatterChart>
        <c:scatterStyle val="smoothMarker"/>
        <c:varyColors val="0"/>
        <c:ser>
          <c:idx val="4"/>
          <c:order val="4"/>
          <c:tx>
            <c:v>streg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'[1]Lang kurve'!$G$5:$G$28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'[1]Lang kurve'!$H$5:$H$28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950400"/>
        <c:axId val="122951936"/>
      </c:scatterChart>
      <c:catAx>
        <c:axId val="12295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2951936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122951936"/>
        <c:scaling>
          <c:orientation val="minMax"/>
          <c:max val="2100"/>
          <c:min val="185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2950400"/>
        <c:crosses val="autoZero"/>
        <c:crossBetween val="midCat"/>
        <c:majorUnit val="50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2734567901234567"/>
          <c:y val="0.84658703703703708"/>
          <c:w val="0.60033456790123452"/>
          <c:h val="8.405601851851851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87333512878056E-2"/>
          <c:y val="0.11915104732465917"/>
          <c:w val="0.9117381796690307"/>
          <c:h val="0.69649185361263799"/>
        </c:manualLayout>
      </c:layout>
      <c:lineChart>
        <c:grouping val="standard"/>
        <c:varyColors val="0"/>
        <c:ser>
          <c:idx val="1"/>
          <c:order val="0"/>
          <c:tx>
            <c:strRef>
              <c:f>[7]BOL_3!$C$2</c:f>
              <c:strCache>
                <c:ptCount val="1"/>
                <c:pt idx="0">
                  <c:v>Hele landet</c:v>
                </c:pt>
              </c:strCache>
            </c:strRef>
          </c:tx>
          <c:spPr>
            <a:ln>
              <a:solidFill>
                <a:srgbClr val="C10B20"/>
              </a:solidFill>
            </a:ln>
          </c:spPr>
          <c:marker>
            <c:symbol val="none"/>
          </c:marker>
          <c:cat>
            <c:strRef>
              <c:f>[7]BOL_3!$A$5:$A$56</c:f>
              <c:strCache>
                <c:ptCount val="52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2006</c:v>
                </c:pt>
                <c:pt idx="5">
                  <c:v>2006</c:v>
                </c:pt>
                <c:pt idx="6">
                  <c:v>2006</c:v>
                </c:pt>
                <c:pt idx="7">
                  <c:v>2006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2009</c:v>
                </c:pt>
                <c:pt idx="17">
                  <c:v>2009</c:v>
                </c:pt>
                <c:pt idx="18">
                  <c:v>2009</c:v>
                </c:pt>
                <c:pt idx="19">
                  <c:v>2009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2013</c:v>
                </c:pt>
                <c:pt idx="33">
                  <c:v>2013</c:v>
                </c:pt>
                <c:pt idx="34">
                  <c:v>2013</c:v>
                </c:pt>
                <c:pt idx="35">
                  <c:v>2013</c:v>
                </c:pt>
                <c:pt idx="36">
                  <c:v>2014</c:v>
                </c:pt>
                <c:pt idx="37">
                  <c:v>2014</c:v>
                </c:pt>
                <c:pt idx="38">
                  <c:v>2014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  <c:pt idx="48">
                  <c:v>2017</c:v>
                </c:pt>
                <c:pt idx="49">
                  <c:v>2017</c:v>
                </c:pt>
                <c:pt idx="50">
                  <c:v>2017</c:v>
                </c:pt>
                <c:pt idx="51">
                  <c:v>2017</c:v>
                </c:pt>
              </c:strCache>
            </c:strRef>
          </c:cat>
          <c:val>
            <c:numRef>
              <c:f>[7]BOL_3!$C$5:$C$55</c:f>
              <c:numCache>
                <c:formatCode>General</c:formatCode>
                <c:ptCount val="51"/>
                <c:pt idx="0">
                  <c:v>17.406569999999999</c:v>
                </c:pt>
                <c:pt idx="1">
                  <c:v>18.459900000000001</c:v>
                </c:pt>
                <c:pt idx="2">
                  <c:v>19.907970000000002</c:v>
                </c:pt>
                <c:pt idx="3">
                  <c:v>21.48855</c:v>
                </c:pt>
                <c:pt idx="4">
                  <c:v>22.814360000000001</c:v>
                </c:pt>
                <c:pt idx="5">
                  <c:v>23.817259999999997</c:v>
                </c:pt>
                <c:pt idx="6">
                  <c:v>23.616379999999999</c:v>
                </c:pt>
                <c:pt idx="7">
                  <c:v>23.141150000000003</c:v>
                </c:pt>
                <c:pt idx="8">
                  <c:v>22.56373</c:v>
                </c:pt>
                <c:pt idx="9">
                  <c:v>22.093959999999999</c:v>
                </c:pt>
                <c:pt idx="10">
                  <c:v>21.79748</c:v>
                </c:pt>
                <c:pt idx="11">
                  <c:v>21.219930000000002</c:v>
                </c:pt>
                <c:pt idx="12">
                  <c:v>20.821339999999999</c:v>
                </c:pt>
                <c:pt idx="13">
                  <c:v>20.17314</c:v>
                </c:pt>
                <c:pt idx="14">
                  <c:v>19.418490000000002</c:v>
                </c:pt>
                <c:pt idx="15">
                  <c:v>18.224880000000002</c:v>
                </c:pt>
                <c:pt idx="16">
                  <c:v>16.939830000000001</c:v>
                </c:pt>
                <c:pt idx="17">
                  <c:v>17.06636</c:v>
                </c:pt>
                <c:pt idx="18">
                  <c:v>17.308630000000001</c:v>
                </c:pt>
                <c:pt idx="19">
                  <c:v>17.923580000000001</c:v>
                </c:pt>
                <c:pt idx="20">
                  <c:v>18.09862</c:v>
                </c:pt>
                <c:pt idx="21">
                  <c:v>18.40194</c:v>
                </c:pt>
                <c:pt idx="22">
                  <c:v>18.489639999999998</c:v>
                </c:pt>
                <c:pt idx="23">
                  <c:v>18.557400000000001</c:v>
                </c:pt>
                <c:pt idx="24">
                  <c:v>18.691509999999997</c:v>
                </c:pt>
                <c:pt idx="25">
                  <c:v>18.325980000000001</c:v>
                </c:pt>
                <c:pt idx="26">
                  <c:v>17.653950000000002</c:v>
                </c:pt>
                <c:pt idx="27">
                  <c:v>17.53229</c:v>
                </c:pt>
                <c:pt idx="28">
                  <c:v>17.559699999999999</c:v>
                </c:pt>
                <c:pt idx="29">
                  <c:v>17.427289999999999</c:v>
                </c:pt>
                <c:pt idx="30">
                  <c:v>17.708269999999999</c:v>
                </c:pt>
                <c:pt idx="31">
                  <c:v>18.287580000000002</c:v>
                </c:pt>
                <c:pt idx="32">
                  <c:v>18.5321</c:v>
                </c:pt>
                <c:pt idx="33">
                  <c:v>18.900500000000001</c:v>
                </c:pt>
                <c:pt idx="34">
                  <c:v>19.46583</c:v>
                </c:pt>
                <c:pt idx="35">
                  <c:v>19.59572</c:v>
                </c:pt>
                <c:pt idx="36">
                  <c:v>19.560310000000001</c:v>
                </c:pt>
                <c:pt idx="37">
                  <c:v>20.02129</c:v>
                </c:pt>
                <c:pt idx="38">
                  <c:v>20.273299999999999</c:v>
                </c:pt>
                <c:pt idx="39">
                  <c:v>20.66489</c:v>
                </c:pt>
                <c:pt idx="40">
                  <c:v>21.41255</c:v>
                </c:pt>
                <c:pt idx="41">
                  <c:v>22.138830000000002</c:v>
                </c:pt>
                <c:pt idx="42">
                  <c:v>22.5703</c:v>
                </c:pt>
                <c:pt idx="43">
                  <c:v>22.9682</c:v>
                </c:pt>
                <c:pt idx="44">
                  <c:v>23.44576</c:v>
                </c:pt>
                <c:pt idx="45">
                  <c:v>23.838509999999999</c:v>
                </c:pt>
                <c:pt idx="46">
                  <c:v>24.263729999999999</c:v>
                </c:pt>
                <c:pt idx="47">
                  <c:v>24.829219999999999</c:v>
                </c:pt>
                <c:pt idx="48">
                  <c:v>25.335740000000001</c:v>
                </c:pt>
                <c:pt idx="49">
                  <c:v>25.58596</c:v>
                </c:pt>
                <c:pt idx="50">
                  <c:v>26.619349999999997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[7]BOL_3!$D$2</c:f>
              <c:strCache>
                <c:ptCount val="1"/>
                <c:pt idx="0">
                  <c:v>København</c:v>
                </c:pt>
              </c:strCache>
            </c:strRef>
          </c:tx>
          <c:spPr>
            <a:ln>
              <a:solidFill>
                <a:srgbClr val="A19C1B"/>
              </a:solidFill>
            </a:ln>
          </c:spPr>
          <c:marker>
            <c:symbol val="none"/>
          </c:marker>
          <c:cat>
            <c:strRef>
              <c:f>[7]BOL_3!$A$5:$A$56</c:f>
              <c:strCache>
                <c:ptCount val="52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2006</c:v>
                </c:pt>
                <c:pt idx="5">
                  <c:v>2006</c:v>
                </c:pt>
                <c:pt idx="6">
                  <c:v>2006</c:v>
                </c:pt>
                <c:pt idx="7">
                  <c:v>2006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2009</c:v>
                </c:pt>
                <c:pt idx="17">
                  <c:v>2009</c:v>
                </c:pt>
                <c:pt idx="18">
                  <c:v>2009</c:v>
                </c:pt>
                <c:pt idx="19">
                  <c:v>2009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2013</c:v>
                </c:pt>
                <c:pt idx="33">
                  <c:v>2013</c:v>
                </c:pt>
                <c:pt idx="34">
                  <c:v>2013</c:v>
                </c:pt>
                <c:pt idx="35">
                  <c:v>2013</c:v>
                </c:pt>
                <c:pt idx="36">
                  <c:v>2014</c:v>
                </c:pt>
                <c:pt idx="37">
                  <c:v>2014</c:v>
                </c:pt>
                <c:pt idx="38">
                  <c:v>2014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  <c:pt idx="48">
                  <c:v>2017</c:v>
                </c:pt>
                <c:pt idx="49">
                  <c:v>2017</c:v>
                </c:pt>
                <c:pt idx="50">
                  <c:v>2017</c:v>
                </c:pt>
                <c:pt idx="51">
                  <c:v>2017</c:v>
                </c:pt>
              </c:strCache>
            </c:strRef>
          </c:cat>
          <c:val>
            <c:numRef>
              <c:f>[7]BOL_3!$D$5:$D$55</c:f>
              <c:numCache>
                <c:formatCode>General</c:formatCode>
                <c:ptCount val="51"/>
                <c:pt idx="0">
                  <c:v>21.233709999999999</c:v>
                </c:pt>
                <c:pt idx="1">
                  <c:v>22.72795</c:v>
                </c:pt>
                <c:pt idx="2">
                  <c:v>24.747720000000001</c:v>
                </c:pt>
                <c:pt idx="3">
                  <c:v>27.150599999999997</c:v>
                </c:pt>
                <c:pt idx="4">
                  <c:v>28.545960000000001</c:v>
                </c:pt>
                <c:pt idx="5">
                  <c:v>29.879819999999999</c:v>
                </c:pt>
                <c:pt idx="6">
                  <c:v>29.624669999999998</c:v>
                </c:pt>
                <c:pt idx="7">
                  <c:v>28.514710000000001</c:v>
                </c:pt>
                <c:pt idx="8">
                  <c:v>27.35895</c:v>
                </c:pt>
                <c:pt idx="9">
                  <c:v>26.464830000000003</c:v>
                </c:pt>
                <c:pt idx="10">
                  <c:v>25.974209999999999</c:v>
                </c:pt>
                <c:pt idx="11">
                  <c:v>25.133950000000002</c:v>
                </c:pt>
                <c:pt idx="12">
                  <c:v>24.594110000000001</c:v>
                </c:pt>
                <c:pt idx="13">
                  <c:v>23.643669999999997</c:v>
                </c:pt>
                <c:pt idx="14">
                  <c:v>22.582369999999997</c:v>
                </c:pt>
                <c:pt idx="15">
                  <c:v>20.73762</c:v>
                </c:pt>
                <c:pt idx="16">
                  <c:v>19.23123</c:v>
                </c:pt>
                <c:pt idx="17">
                  <c:v>19.181009999999997</c:v>
                </c:pt>
                <c:pt idx="18">
                  <c:v>19.53342</c:v>
                </c:pt>
                <c:pt idx="19">
                  <c:v>20.545009999999998</c:v>
                </c:pt>
                <c:pt idx="20">
                  <c:v>20.91198</c:v>
                </c:pt>
                <c:pt idx="21">
                  <c:v>21.315810000000003</c:v>
                </c:pt>
                <c:pt idx="22">
                  <c:v>21.42023</c:v>
                </c:pt>
                <c:pt idx="23">
                  <c:v>21.702369999999998</c:v>
                </c:pt>
                <c:pt idx="24">
                  <c:v>21.99512</c:v>
                </c:pt>
                <c:pt idx="25">
                  <c:v>21.226179999999999</c:v>
                </c:pt>
                <c:pt idx="26">
                  <c:v>20.413150000000002</c:v>
                </c:pt>
                <c:pt idx="27">
                  <c:v>20.188650000000003</c:v>
                </c:pt>
                <c:pt idx="28">
                  <c:v>20.35155</c:v>
                </c:pt>
                <c:pt idx="29">
                  <c:v>20.203009999999999</c:v>
                </c:pt>
                <c:pt idx="30">
                  <c:v>20.75179</c:v>
                </c:pt>
                <c:pt idx="31">
                  <c:v>21.310200000000002</c:v>
                </c:pt>
                <c:pt idx="32">
                  <c:v>21.940390000000001</c:v>
                </c:pt>
                <c:pt idx="33">
                  <c:v>22.541820000000001</c:v>
                </c:pt>
                <c:pt idx="34">
                  <c:v>23.297240000000002</c:v>
                </c:pt>
                <c:pt idx="35">
                  <c:v>23.64827</c:v>
                </c:pt>
                <c:pt idx="36">
                  <c:v>23.82253</c:v>
                </c:pt>
                <c:pt idx="37">
                  <c:v>24.235119999999998</c:v>
                </c:pt>
                <c:pt idx="38">
                  <c:v>24.608400000000003</c:v>
                </c:pt>
                <c:pt idx="39">
                  <c:v>25.092200000000002</c:v>
                </c:pt>
                <c:pt idx="40">
                  <c:v>26.263729999999999</c:v>
                </c:pt>
                <c:pt idx="41">
                  <c:v>27.277699999999999</c:v>
                </c:pt>
                <c:pt idx="42">
                  <c:v>27.747029999999999</c:v>
                </c:pt>
                <c:pt idx="43">
                  <c:v>28.557939999999999</c:v>
                </c:pt>
                <c:pt idx="44">
                  <c:v>28.992369999999998</c:v>
                </c:pt>
                <c:pt idx="45">
                  <c:v>29.636710000000001</c:v>
                </c:pt>
                <c:pt idx="46">
                  <c:v>30.43599</c:v>
                </c:pt>
                <c:pt idx="47">
                  <c:v>31.22166</c:v>
                </c:pt>
                <c:pt idx="48">
                  <c:v>31.87266</c:v>
                </c:pt>
                <c:pt idx="49">
                  <c:v>32.553040000000003</c:v>
                </c:pt>
                <c:pt idx="50">
                  <c:v>33.851500000000001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[7]BOL_3!$E$2</c:f>
              <c:strCache>
                <c:ptCount val="1"/>
                <c:pt idx="0">
                  <c:v>Midtjylland</c:v>
                </c:pt>
              </c:strCache>
            </c:strRef>
          </c:tx>
          <c:spPr>
            <a:ln>
              <a:solidFill>
                <a:srgbClr val="5C6062"/>
              </a:solidFill>
            </a:ln>
          </c:spPr>
          <c:marker>
            <c:symbol val="none"/>
          </c:marker>
          <c:cat>
            <c:strRef>
              <c:f>[7]BOL_3!$A$5:$A$56</c:f>
              <c:strCache>
                <c:ptCount val="52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2006</c:v>
                </c:pt>
                <c:pt idx="5">
                  <c:v>2006</c:v>
                </c:pt>
                <c:pt idx="6">
                  <c:v>2006</c:v>
                </c:pt>
                <c:pt idx="7">
                  <c:v>2006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2009</c:v>
                </c:pt>
                <c:pt idx="17">
                  <c:v>2009</c:v>
                </c:pt>
                <c:pt idx="18">
                  <c:v>2009</c:v>
                </c:pt>
                <c:pt idx="19">
                  <c:v>2009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2013</c:v>
                </c:pt>
                <c:pt idx="33">
                  <c:v>2013</c:v>
                </c:pt>
                <c:pt idx="34">
                  <c:v>2013</c:v>
                </c:pt>
                <c:pt idx="35">
                  <c:v>2013</c:v>
                </c:pt>
                <c:pt idx="36">
                  <c:v>2014</c:v>
                </c:pt>
                <c:pt idx="37">
                  <c:v>2014</c:v>
                </c:pt>
                <c:pt idx="38">
                  <c:v>2014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  <c:pt idx="48">
                  <c:v>2017</c:v>
                </c:pt>
                <c:pt idx="49">
                  <c:v>2017</c:v>
                </c:pt>
                <c:pt idx="50">
                  <c:v>2017</c:v>
                </c:pt>
                <c:pt idx="51">
                  <c:v>2017</c:v>
                </c:pt>
              </c:strCache>
            </c:strRef>
          </c:cat>
          <c:val>
            <c:numRef>
              <c:f>[7]BOL_3!$E$5:$E$55</c:f>
              <c:numCache>
                <c:formatCode>General</c:formatCode>
                <c:ptCount val="51"/>
                <c:pt idx="0">
                  <c:v>20.713380000000001</c:v>
                </c:pt>
                <c:pt idx="1">
                  <c:v>21.140419999999999</c:v>
                </c:pt>
                <c:pt idx="2">
                  <c:v>23.385930000000002</c:v>
                </c:pt>
                <c:pt idx="3">
                  <c:v>25.045540000000003</c:v>
                </c:pt>
                <c:pt idx="4">
                  <c:v>26.459959999999999</c:v>
                </c:pt>
                <c:pt idx="5">
                  <c:v>27.461650000000002</c:v>
                </c:pt>
                <c:pt idx="6">
                  <c:v>26.89509</c:v>
                </c:pt>
                <c:pt idx="7">
                  <c:v>26.837</c:v>
                </c:pt>
                <c:pt idx="8">
                  <c:v>26.196369999999998</c:v>
                </c:pt>
                <c:pt idx="9">
                  <c:v>24.787980000000001</c:v>
                </c:pt>
                <c:pt idx="10">
                  <c:v>24.436</c:v>
                </c:pt>
                <c:pt idx="11">
                  <c:v>23.635159999999999</c:v>
                </c:pt>
                <c:pt idx="12">
                  <c:v>23.63288</c:v>
                </c:pt>
                <c:pt idx="13">
                  <c:v>23.175409999999999</c:v>
                </c:pt>
                <c:pt idx="14">
                  <c:v>22.182299999999998</c:v>
                </c:pt>
                <c:pt idx="15">
                  <c:v>21.007930000000002</c:v>
                </c:pt>
                <c:pt idx="16">
                  <c:v>19.14358</c:v>
                </c:pt>
                <c:pt idx="17">
                  <c:v>20.845680000000002</c:v>
                </c:pt>
                <c:pt idx="18">
                  <c:v>20.702680000000001</c:v>
                </c:pt>
                <c:pt idx="19">
                  <c:v>21.88364</c:v>
                </c:pt>
                <c:pt idx="20">
                  <c:v>22.577900000000003</c:v>
                </c:pt>
                <c:pt idx="21">
                  <c:v>23.139950000000002</c:v>
                </c:pt>
                <c:pt idx="22">
                  <c:v>23.16846</c:v>
                </c:pt>
                <c:pt idx="23">
                  <c:v>23.131769999999999</c:v>
                </c:pt>
                <c:pt idx="24">
                  <c:v>24.082189999999997</c:v>
                </c:pt>
                <c:pt idx="25">
                  <c:v>23.164099999999998</c:v>
                </c:pt>
                <c:pt idx="26">
                  <c:v>22.981259999999999</c:v>
                </c:pt>
                <c:pt idx="27">
                  <c:v>22.996860000000002</c:v>
                </c:pt>
                <c:pt idx="28">
                  <c:v>22.44211</c:v>
                </c:pt>
                <c:pt idx="29">
                  <c:v>22.602919999999997</c:v>
                </c:pt>
                <c:pt idx="30">
                  <c:v>22.943740000000002</c:v>
                </c:pt>
                <c:pt idx="31">
                  <c:v>23.722459999999998</c:v>
                </c:pt>
                <c:pt idx="32">
                  <c:v>23.694410000000001</c:v>
                </c:pt>
                <c:pt idx="33">
                  <c:v>23.978490000000001</c:v>
                </c:pt>
                <c:pt idx="34">
                  <c:v>24.068669999999997</c:v>
                </c:pt>
                <c:pt idx="35">
                  <c:v>23.55772</c:v>
                </c:pt>
                <c:pt idx="36">
                  <c:v>23.820910000000001</c:v>
                </c:pt>
                <c:pt idx="37">
                  <c:v>24.868200000000002</c:v>
                </c:pt>
                <c:pt idx="38">
                  <c:v>25.78922</c:v>
                </c:pt>
                <c:pt idx="39">
                  <c:v>25.540790000000001</c:v>
                </c:pt>
                <c:pt idx="40">
                  <c:v>27.19697</c:v>
                </c:pt>
                <c:pt idx="41">
                  <c:v>27.23264</c:v>
                </c:pt>
                <c:pt idx="42">
                  <c:v>27.577509999999997</c:v>
                </c:pt>
                <c:pt idx="43">
                  <c:v>28.418060000000001</c:v>
                </c:pt>
                <c:pt idx="44">
                  <c:v>28.345119999999998</c:v>
                </c:pt>
                <c:pt idx="45">
                  <c:v>29.884930000000001</c:v>
                </c:pt>
                <c:pt idx="46">
                  <c:v>28.908540000000002</c:v>
                </c:pt>
                <c:pt idx="47">
                  <c:v>29.641779999999997</c:v>
                </c:pt>
                <c:pt idx="48">
                  <c:v>30.65381</c:v>
                </c:pt>
                <c:pt idx="49">
                  <c:v>30.17446</c:v>
                </c:pt>
                <c:pt idx="50">
                  <c:v>30.658270000000002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24864"/>
        <c:axId val="59926400"/>
      </c:lineChart>
      <c:catAx>
        <c:axId val="5992486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9926400"/>
        <c:crossesAt val="-10"/>
        <c:auto val="1"/>
        <c:lblAlgn val="ctr"/>
        <c:lblOffset val="100"/>
        <c:tickLblSkip val="8"/>
        <c:tickMarkSkip val="4"/>
        <c:noMultiLvlLbl val="0"/>
      </c:catAx>
      <c:valAx>
        <c:axId val="59926400"/>
        <c:scaling>
          <c:orientation val="minMax"/>
          <c:max val="32"/>
          <c:min val="16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5992486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401509186351707"/>
          <c:y val="0.88536708953047538"/>
          <c:w val="0.71456030821111893"/>
          <c:h val="7.2048039449614243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 baseline="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94674295816899E-2"/>
          <c:y val="7.6995118157655751E-2"/>
          <c:w val="0.90705490053996152"/>
          <c:h val="0.77265684531369061"/>
        </c:manualLayout>
      </c:layout>
      <c:barChart>
        <c:barDir val="col"/>
        <c:grouping val="stacked"/>
        <c:varyColors val="0"/>
        <c:ser>
          <c:idx val="1"/>
          <c:order val="0"/>
          <c:tx>
            <c:v>Produktivitetsgap</c:v>
          </c:tx>
          <c:spPr>
            <a:solidFill>
              <a:srgbClr val="D0CD8D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[2]POA_2!$A$5:$A$18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'I2'!$C$5:$C$19</c:f>
              <c:numCache>
                <c:formatCode>0.00</c:formatCode>
                <c:ptCount val="15"/>
                <c:pt idx="0">
                  <c:v>0.57905349811193219</c:v>
                </c:pt>
                <c:pt idx="1">
                  <c:v>0.6074500060148722</c:v>
                </c:pt>
                <c:pt idx="2">
                  <c:v>-0.78055046603542166</c:v>
                </c:pt>
                <c:pt idx="3">
                  <c:v>-2.7463892028575856</c:v>
                </c:pt>
                <c:pt idx="4">
                  <c:v>-3.3518070846388071</c:v>
                </c:pt>
                <c:pt idx="5">
                  <c:v>-0.63909091789309969</c:v>
                </c:pt>
                <c:pt idx="6">
                  <c:v>-0.93206145368476712</c:v>
                </c:pt>
                <c:pt idx="7">
                  <c:v>0.23237240271436121</c:v>
                </c:pt>
                <c:pt idx="8">
                  <c:v>0.28840276738266368</c:v>
                </c:pt>
                <c:pt idx="9">
                  <c:v>0.8505332176182776</c:v>
                </c:pt>
                <c:pt idx="10">
                  <c:v>0.51678895956447946</c:v>
                </c:pt>
                <c:pt idx="11">
                  <c:v>7.1770067061777354E-2</c:v>
                </c:pt>
                <c:pt idx="12">
                  <c:v>0.41359592872953499</c:v>
                </c:pt>
                <c:pt idx="13">
                  <c:v>1.318916523720759E-2</c:v>
                </c:pt>
                <c:pt idx="14">
                  <c:v>-0.15696720173011158</c:v>
                </c:pt>
              </c:numCache>
            </c:numRef>
          </c:val>
        </c:ser>
        <c:ser>
          <c:idx val="2"/>
          <c:order val="1"/>
          <c:tx>
            <c:strRef>
              <c:f>'I2'!$D$4</c:f>
              <c:strCache>
                <c:ptCount val="1"/>
                <c:pt idx="0">
                  <c:v>Timebeskæftigelsesgap</c:v>
                </c:pt>
              </c:strCache>
            </c:strRef>
          </c:tx>
          <c:spPr>
            <a:solidFill>
              <a:srgbClr val="AAA63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[2]POA_2!$A$5:$A$18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'I2'!$D$5:$D$19</c:f>
              <c:numCache>
                <c:formatCode>0.00</c:formatCode>
                <c:ptCount val="15"/>
                <c:pt idx="0">
                  <c:v>-0.53646826707246476</c:v>
                </c:pt>
                <c:pt idx="1">
                  <c:v>2.282070450924877</c:v>
                </c:pt>
                <c:pt idx="2">
                  <c:v>3.2712398039066244</c:v>
                </c:pt>
                <c:pt idx="3">
                  <c:v>4.2085821545078517</c:v>
                </c:pt>
                <c:pt idx="4">
                  <c:v>-1.6660448091862605</c:v>
                </c:pt>
                <c:pt idx="5">
                  <c:v>-2.1323259884085104</c:v>
                </c:pt>
                <c:pt idx="6">
                  <c:v>-0.50959081627091507</c:v>
                </c:pt>
                <c:pt idx="7">
                  <c:v>-2.1360857509752975</c:v>
                </c:pt>
                <c:pt idx="8">
                  <c:v>-2.1471537656094313</c:v>
                </c:pt>
                <c:pt idx="9">
                  <c:v>-1.9203808816039043</c:v>
                </c:pt>
                <c:pt idx="10">
                  <c:v>-1.3544482991865436</c:v>
                </c:pt>
                <c:pt idx="11">
                  <c:v>-0.75140366782372325</c:v>
                </c:pt>
                <c:pt idx="12">
                  <c:v>-0.60529573897436251</c:v>
                </c:pt>
                <c:pt idx="13">
                  <c:v>0.33891342603217822</c:v>
                </c:pt>
                <c:pt idx="14">
                  <c:v>0.49110803671142378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9095296"/>
        <c:axId val="59097088"/>
      </c:barChart>
      <c:lineChart>
        <c:grouping val="standard"/>
        <c:varyColors val="0"/>
        <c:ser>
          <c:idx val="3"/>
          <c:order val="2"/>
          <c:tx>
            <c:strRef>
              <c:f>'I2'!$B$5:$B$19</c:f>
              <c:strCache>
                <c:ptCount val="1"/>
                <c:pt idx="0">
                  <c:v>0,04 2,90 2,47 1,35 -4,96 -2,76 -1,44 -1,91 -1,86 -1,09 -0,84 -0,68 -0,19 0,35 0,33</c:v>
                </c:pt>
              </c:strCache>
            </c:strRef>
          </c:tx>
          <c:spPr>
            <a:ln>
              <a:solidFill>
                <a:srgbClr val="C10B20"/>
              </a:solidFill>
            </a:ln>
          </c:spPr>
          <c:marker>
            <c:symbol val="none"/>
          </c:marker>
          <c:cat>
            <c:numRef>
              <c:f>[2]POA_2!$A$5:$A$18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'I2'!$B$5:$B$19</c:f>
              <c:numCache>
                <c:formatCode>0.00</c:formatCode>
                <c:ptCount val="15"/>
                <c:pt idx="0">
                  <c:v>3.9478792772726479E-2</c:v>
                </c:pt>
                <c:pt idx="1">
                  <c:v>2.9033828940311537</c:v>
                </c:pt>
                <c:pt idx="2">
                  <c:v>2.4651556603366771</c:v>
                </c:pt>
                <c:pt idx="3">
                  <c:v>1.3466089057654784</c:v>
                </c:pt>
                <c:pt idx="4">
                  <c:v>-4.9620092858774996</c:v>
                </c:pt>
                <c:pt idx="5">
                  <c:v>-2.7577894045698343</c:v>
                </c:pt>
                <c:pt idx="6">
                  <c:v>-1.4369025703857261</c:v>
                </c:pt>
                <c:pt idx="7">
                  <c:v>-1.9086770220445288</c:v>
                </c:pt>
                <c:pt idx="8">
                  <c:v>-1.8649434491067751</c:v>
                </c:pt>
                <c:pt idx="9">
                  <c:v>-1.0861811412884634</c:v>
                </c:pt>
                <c:pt idx="10">
                  <c:v>-0.84465897889528208</c:v>
                </c:pt>
                <c:pt idx="11">
                  <c:v>-0.6801728836782388</c:v>
                </c:pt>
                <c:pt idx="12">
                  <c:v>-0.19420328877799875</c:v>
                </c:pt>
                <c:pt idx="13">
                  <c:v>0.35214729112115606</c:v>
                </c:pt>
                <c:pt idx="14">
                  <c:v>0.33336995643860234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95296"/>
        <c:axId val="59097088"/>
      </c:lineChart>
      <c:catAx>
        <c:axId val="5909529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9097088"/>
        <c:crossesAt val="-10"/>
        <c:auto val="1"/>
        <c:lblAlgn val="ctr"/>
        <c:lblOffset val="100"/>
        <c:tickLblSkip val="5"/>
        <c:tickMarkSkip val="1"/>
        <c:noMultiLvlLbl val="0"/>
      </c:catAx>
      <c:valAx>
        <c:axId val="59097088"/>
        <c:scaling>
          <c:orientation val="minMax"/>
          <c:max val="6"/>
          <c:min val="-6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5909529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93316904933775"/>
          <c:y val="0.92046256314734853"/>
          <c:w val="0.71456030821111893"/>
          <c:h val="7.2048039449614243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 baseline="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72660370370370375"/>
        </c:manualLayout>
      </c:layout>
      <c:lineChart>
        <c:grouping val="standard"/>
        <c:varyColors val="0"/>
        <c:ser>
          <c:idx val="0"/>
          <c:order val="0"/>
          <c:tx>
            <c:strRef>
              <c:f>'[3]Lang kurve'!$B$4</c:f>
              <c:strCache>
                <c:ptCount val="1"/>
                <c:pt idx="0">
                  <c:v>Faktisk beskæftigelse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'[3]Lang kurve'!$A$5:$A$24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'[3]Lang kurve'!$B$5:$B$24</c:f>
              <c:numCache>
                <c:formatCode>General</c:formatCode>
                <c:ptCount val="20"/>
                <c:pt idx="0">
                  <c:v>2658.85791015625</c:v>
                </c:pt>
                <c:pt idx="1">
                  <c:v>2686.680908203125</c:v>
                </c:pt>
                <c:pt idx="2">
                  <c:v>2690.81201171875</c:v>
                </c:pt>
                <c:pt idx="3">
                  <c:v>2662.493896484375</c:v>
                </c:pt>
                <c:pt idx="4">
                  <c:v>2647.302001953125</c:v>
                </c:pt>
                <c:pt idx="5">
                  <c:v>2684.030029296875</c:v>
                </c:pt>
                <c:pt idx="6">
                  <c:v>2741.219970703125</c:v>
                </c:pt>
                <c:pt idx="7">
                  <c:v>2803.738037109375</c:v>
                </c:pt>
                <c:pt idx="8">
                  <c:v>2835.218017578125</c:v>
                </c:pt>
                <c:pt idx="9">
                  <c:v>2748.501953125</c:v>
                </c:pt>
                <c:pt idx="10">
                  <c:v>2684.69189453125</c:v>
                </c:pt>
                <c:pt idx="11">
                  <c:v>2688.8740234375</c:v>
                </c:pt>
                <c:pt idx="12">
                  <c:v>2675.006103515625</c:v>
                </c:pt>
                <c:pt idx="13">
                  <c:v>2674.787109375</c:v>
                </c:pt>
                <c:pt idx="14">
                  <c:v>2704.0458984375</c:v>
                </c:pt>
                <c:pt idx="15">
                  <c:v>2737.1259765625</c:v>
                </c:pt>
                <c:pt idx="16">
                  <c:v>2779.302978515625</c:v>
                </c:pt>
                <c:pt idx="17">
                  <c:v>2822.9904801791358</c:v>
                </c:pt>
                <c:pt idx="18">
                  <c:v>2863.213697042569</c:v>
                </c:pt>
                <c:pt idx="19">
                  <c:v>2887.267999421179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'[3]Lang kurve'!$C$4</c:f>
              <c:strCache>
                <c:ptCount val="1"/>
                <c:pt idx="0">
                  <c:v>Strukturel</c:v>
                </c:pt>
              </c:strCache>
            </c:strRef>
          </c:tx>
          <c:spPr>
            <a:ln w="2540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'[3]Lang kurve'!$A$5:$A$24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'[3]Lang kurve'!$C$5:$C$24</c:f>
              <c:numCache>
                <c:formatCode>General</c:formatCode>
                <c:ptCount val="20"/>
                <c:pt idx="0">
                  <c:v>2595.6596690454526</c:v>
                </c:pt>
                <c:pt idx="1">
                  <c:v>2629.509710988807</c:v>
                </c:pt>
                <c:pt idx="2">
                  <c:v>2661.2569436013846</c:v>
                </c:pt>
                <c:pt idx="3">
                  <c:v>2698.3668969423438</c:v>
                </c:pt>
                <c:pt idx="4">
                  <c:v>2694.0170364925702</c:v>
                </c:pt>
                <c:pt idx="5">
                  <c:v>2704.4038332799419</c:v>
                </c:pt>
                <c:pt idx="6">
                  <c:v>2703.1110435952082</c:v>
                </c:pt>
                <c:pt idx="7">
                  <c:v>2703.6740599827008</c:v>
                </c:pt>
                <c:pt idx="8">
                  <c:v>2713.6914420589624</c:v>
                </c:pt>
                <c:pt idx="9">
                  <c:v>2768.2943547416639</c:v>
                </c:pt>
                <c:pt idx="10">
                  <c:v>2734.6789182160724</c:v>
                </c:pt>
                <c:pt idx="11">
                  <c:v>2724.1660796723277</c:v>
                </c:pt>
                <c:pt idx="12">
                  <c:v>2730.8656343440912</c:v>
                </c:pt>
                <c:pt idx="13">
                  <c:v>2741.7792575588592</c:v>
                </c:pt>
                <c:pt idx="14">
                  <c:v>2746.2573645648758</c:v>
                </c:pt>
                <c:pt idx="15">
                  <c:v>2765.6476016995302</c:v>
                </c:pt>
                <c:pt idx="16">
                  <c:v>2792.1704588644225</c:v>
                </c:pt>
                <c:pt idx="17">
                  <c:v>2816.7653033246374</c:v>
                </c:pt>
                <c:pt idx="18">
                  <c:v>2838.645426513473</c:v>
                </c:pt>
                <c:pt idx="19">
                  <c:v>2862.177354370775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07968"/>
        <c:axId val="59113856"/>
      </c:lineChart>
      <c:scatterChart>
        <c:scatterStyle val="lineMarker"/>
        <c:varyColors val="0"/>
        <c:ser>
          <c:idx val="2"/>
          <c:order val="2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'[3]Lang kurve'!$D$5:$D$24</c:f>
              <c:numCache>
                <c:formatCode>General</c:formatCode>
                <c:ptCount val="20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</c:numCache>
            </c:numRef>
          </c:xVal>
          <c:yVal>
            <c:numRef>
              <c:f>'[3]Lang kurve'!$E$5:$E$24</c:f>
              <c:numCache>
                <c:formatCode>General</c:formatCode>
                <c:ptCount val="20"/>
                <c:pt idx="0">
                  <c:v>2450</c:v>
                </c:pt>
                <c:pt idx="1">
                  <c:v>2450</c:v>
                </c:pt>
                <c:pt idx="2">
                  <c:v>2450</c:v>
                </c:pt>
                <c:pt idx="3">
                  <c:v>2450</c:v>
                </c:pt>
                <c:pt idx="4">
                  <c:v>2450</c:v>
                </c:pt>
                <c:pt idx="5">
                  <c:v>2450</c:v>
                </c:pt>
                <c:pt idx="6">
                  <c:v>2450</c:v>
                </c:pt>
                <c:pt idx="7">
                  <c:v>2450</c:v>
                </c:pt>
                <c:pt idx="8">
                  <c:v>2450</c:v>
                </c:pt>
                <c:pt idx="9">
                  <c:v>2450</c:v>
                </c:pt>
                <c:pt idx="10">
                  <c:v>2450</c:v>
                </c:pt>
                <c:pt idx="11">
                  <c:v>2450</c:v>
                </c:pt>
                <c:pt idx="12">
                  <c:v>2450</c:v>
                </c:pt>
                <c:pt idx="13">
                  <c:v>2450</c:v>
                </c:pt>
                <c:pt idx="14">
                  <c:v>2450</c:v>
                </c:pt>
                <c:pt idx="15">
                  <c:v>2450</c:v>
                </c:pt>
                <c:pt idx="16">
                  <c:v>2450</c:v>
                </c:pt>
                <c:pt idx="17">
                  <c:v>2450</c:v>
                </c:pt>
                <c:pt idx="18">
                  <c:v>2450</c:v>
                </c:pt>
                <c:pt idx="19">
                  <c:v>3000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07968"/>
        <c:axId val="59113856"/>
      </c:scatterChart>
      <c:catAx>
        <c:axId val="5910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5911385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9113856"/>
        <c:scaling>
          <c:orientation val="minMax"/>
          <c:max val="2950"/>
          <c:min val="245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59107968"/>
        <c:crosses val="autoZero"/>
        <c:crossBetween val="midCat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9598765432098766"/>
          <c:y val="0.91126296296296294"/>
          <c:w val="0.61641020748867159"/>
          <c:h val="8.595112136812829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683198798263426E-2"/>
          <c:y val="0.10666653559690806"/>
          <c:w val="0.9117381796690307"/>
          <c:h val="0.6964918536126379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'I4'!$C$4</c:f>
              <c:strCache>
                <c:ptCount val="1"/>
                <c:pt idx="0">
                  <c:v>Bygge &amp; anlæg </c:v>
                </c:pt>
              </c:strCache>
            </c:strRef>
          </c:tx>
          <c:spPr>
            <a:ln>
              <a:solidFill>
                <a:srgbClr val="C10B20"/>
              </a:solidFill>
            </a:ln>
          </c:spPr>
          <c:marker>
            <c:symbol val="none"/>
          </c:marker>
          <c:xVal>
            <c:numRef>
              <c:f>'I4'!$A$5:$A$161</c:f>
              <c:numCache>
                <c:formatCode>m/d/yyyy</c:formatCode>
                <c:ptCount val="15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</c:numCache>
            </c:numRef>
          </c:xVal>
          <c:yVal>
            <c:numRef>
              <c:f>'I4'!$C$5:$C$161</c:f>
              <c:numCache>
                <c:formatCode>0.00</c:formatCode>
                <c:ptCount val="157"/>
                <c:pt idx="0">
                  <c:v>8.7430000000000003</c:v>
                </c:pt>
                <c:pt idx="1">
                  <c:v>10.532999999999999</c:v>
                </c:pt>
                <c:pt idx="2">
                  <c:v>10.19</c:v>
                </c:pt>
                <c:pt idx="3">
                  <c:v>11.138</c:v>
                </c:pt>
                <c:pt idx="4">
                  <c:v>11.185</c:v>
                </c:pt>
                <c:pt idx="5">
                  <c:v>13.026999999999999</c:v>
                </c:pt>
                <c:pt idx="6">
                  <c:v>14.51</c:v>
                </c:pt>
                <c:pt idx="7">
                  <c:v>14.869</c:v>
                </c:pt>
                <c:pt idx="8">
                  <c:v>17.021999999999998</c:v>
                </c:pt>
                <c:pt idx="9">
                  <c:v>21.056000000000001</c:v>
                </c:pt>
                <c:pt idx="10">
                  <c:v>21.952999999999999</c:v>
                </c:pt>
                <c:pt idx="11">
                  <c:v>21.640999999999998</c:v>
                </c:pt>
                <c:pt idx="12">
                  <c:v>31.538</c:v>
                </c:pt>
                <c:pt idx="13">
                  <c:v>25.93</c:v>
                </c:pt>
                <c:pt idx="14">
                  <c:v>29.3</c:v>
                </c:pt>
                <c:pt idx="15">
                  <c:v>28.129000000000001</c:v>
                </c:pt>
                <c:pt idx="16">
                  <c:v>36.988999999999997</c:v>
                </c:pt>
                <c:pt idx="17">
                  <c:v>38.908000000000001</c:v>
                </c:pt>
                <c:pt idx="18">
                  <c:v>43.463000000000001</c:v>
                </c:pt>
                <c:pt idx="19">
                  <c:v>41.905000000000001</c:v>
                </c:pt>
                <c:pt idx="20">
                  <c:v>38.31</c:v>
                </c:pt>
                <c:pt idx="21">
                  <c:v>36.070999999999998</c:v>
                </c:pt>
                <c:pt idx="22">
                  <c:v>34.298000000000002</c:v>
                </c:pt>
                <c:pt idx="23">
                  <c:v>36.479999999999997</c:v>
                </c:pt>
                <c:pt idx="24">
                  <c:v>33.287999999999997</c:v>
                </c:pt>
                <c:pt idx="25">
                  <c:v>28.942</c:v>
                </c:pt>
                <c:pt idx="26">
                  <c:v>30.01</c:v>
                </c:pt>
                <c:pt idx="27">
                  <c:v>28.931999999999999</c:v>
                </c:pt>
                <c:pt idx="28">
                  <c:v>34.82</c:v>
                </c:pt>
                <c:pt idx="29">
                  <c:v>30.044</c:v>
                </c:pt>
                <c:pt idx="30">
                  <c:v>30.628</c:v>
                </c:pt>
                <c:pt idx="31">
                  <c:v>29.099</c:v>
                </c:pt>
                <c:pt idx="32">
                  <c:v>29.669</c:v>
                </c:pt>
                <c:pt idx="33">
                  <c:v>35.380000000000003</c:v>
                </c:pt>
                <c:pt idx="34">
                  <c:v>33.725999999999999</c:v>
                </c:pt>
                <c:pt idx="35">
                  <c:v>25.148</c:v>
                </c:pt>
                <c:pt idx="36">
                  <c:v>21.067</c:v>
                </c:pt>
                <c:pt idx="37">
                  <c:v>22.481999999999999</c:v>
                </c:pt>
                <c:pt idx="38">
                  <c:v>19.247</c:v>
                </c:pt>
                <c:pt idx="39">
                  <c:v>17.559000000000001</c:v>
                </c:pt>
                <c:pt idx="40">
                  <c:v>16.891999999999999</c:v>
                </c:pt>
                <c:pt idx="41">
                  <c:v>13.413</c:v>
                </c:pt>
                <c:pt idx="42">
                  <c:v>11.986000000000001</c:v>
                </c:pt>
                <c:pt idx="43">
                  <c:v>11.617000000000001</c:v>
                </c:pt>
                <c:pt idx="44">
                  <c:v>10.138999999999999</c:v>
                </c:pt>
                <c:pt idx="45">
                  <c:v>9.8379999999999992</c:v>
                </c:pt>
                <c:pt idx="46">
                  <c:v>4.7869999999999999</c:v>
                </c:pt>
                <c:pt idx="47">
                  <c:v>5.98</c:v>
                </c:pt>
                <c:pt idx="48">
                  <c:v>3.7509999999999999</c:v>
                </c:pt>
                <c:pt idx="49">
                  <c:v>2.6110000000000002</c:v>
                </c:pt>
                <c:pt idx="50">
                  <c:v>3.3719999999999999</c:v>
                </c:pt>
                <c:pt idx="51">
                  <c:v>2.0430000000000001</c:v>
                </c:pt>
                <c:pt idx="52" formatCode="General">
                  <c:v>0.10299999999999999</c:v>
                </c:pt>
                <c:pt idx="53" formatCode="General">
                  <c:v>0.95699999999999996</c:v>
                </c:pt>
                <c:pt idx="54" formatCode="General">
                  <c:v>-0.43</c:v>
                </c:pt>
                <c:pt idx="55" formatCode="General">
                  <c:v>-0.73099999999999998</c:v>
                </c:pt>
                <c:pt idx="56" formatCode="General">
                  <c:v>-1.47</c:v>
                </c:pt>
                <c:pt idx="57" formatCode="General">
                  <c:v>-1.7110000000000001</c:v>
                </c:pt>
                <c:pt idx="58" formatCode="General">
                  <c:v>0.66400000000000003</c:v>
                </c:pt>
                <c:pt idx="59" formatCode="General">
                  <c:v>0.69199999999999995</c:v>
                </c:pt>
                <c:pt idx="60" formatCode="General">
                  <c:v>1.526</c:v>
                </c:pt>
                <c:pt idx="61" formatCode="General">
                  <c:v>2.7189999999999999</c:v>
                </c:pt>
                <c:pt idx="62" formatCode="General">
                  <c:v>2.5619999999999998</c:v>
                </c:pt>
                <c:pt idx="63" formatCode="General">
                  <c:v>1.633</c:v>
                </c:pt>
                <c:pt idx="64" formatCode="General">
                  <c:v>0.46600000000000003</c:v>
                </c:pt>
                <c:pt idx="65" formatCode="General">
                  <c:v>-0.59099999999999997</c:v>
                </c:pt>
                <c:pt idx="66" formatCode="General">
                  <c:v>0.105</c:v>
                </c:pt>
                <c:pt idx="67" formatCode="General">
                  <c:v>-1.17</c:v>
                </c:pt>
                <c:pt idx="68" formatCode="General">
                  <c:v>-6.0999999999999999E-2</c:v>
                </c:pt>
                <c:pt idx="69" formatCode="General">
                  <c:v>-0.38300000000000001</c:v>
                </c:pt>
                <c:pt idx="70" formatCode="General">
                  <c:v>0.246</c:v>
                </c:pt>
                <c:pt idx="71" formatCode="General">
                  <c:v>0.47899999999999998</c:v>
                </c:pt>
                <c:pt idx="72" formatCode="General">
                  <c:v>0.28499999999999998</c:v>
                </c:pt>
                <c:pt idx="73" formatCode="General">
                  <c:v>1.081</c:v>
                </c:pt>
                <c:pt idx="74" formatCode="General">
                  <c:v>1.08</c:v>
                </c:pt>
                <c:pt idx="75" formatCode="General">
                  <c:v>1.456</c:v>
                </c:pt>
                <c:pt idx="76" formatCode="General">
                  <c:v>0.84799999999999998</c:v>
                </c:pt>
                <c:pt idx="77" formatCode="General">
                  <c:v>0.81100000000000005</c:v>
                </c:pt>
                <c:pt idx="78" formatCode="General">
                  <c:v>0.47</c:v>
                </c:pt>
                <c:pt idx="79" formatCode="General">
                  <c:v>1.0269999999999999</c:v>
                </c:pt>
                <c:pt idx="80" formatCode="General">
                  <c:v>1.1519999999999999</c:v>
                </c:pt>
                <c:pt idx="81" formatCode="General">
                  <c:v>0.76300000000000001</c:v>
                </c:pt>
                <c:pt idx="82" formatCode="General">
                  <c:v>3.8330000000000002</c:v>
                </c:pt>
                <c:pt idx="83" formatCode="General">
                  <c:v>1.1339999999999999</c:v>
                </c:pt>
                <c:pt idx="84" formatCode="General">
                  <c:v>2.2080000000000002</c:v>
                </c:pt>
                <c:pt idx="85" formatCode="General">
                  <c:v>1.8440000000000001</c:v>
                </c:pt>
                <c:pt idx="86" formatCode="General">
                  <c:v>1.004</c:v>
                </c:pt>
                <c:pt idx="87" formatCode="General">
                  <c:v>1.556</c:v>
                </c:pt>
                <c:pt idx="88" formatCode="General">
                  <c:v>1.1479999999999999</c:v>
                </c:pt>
                <c:pt idx="89" formatCode="General">
                  <c:v>1.0029999999999999</c:v>
                </c:pt>
                <c:pt idx="90" formatCode="General">
                  <c:v>0.72199999999999998</c:v>
                </c:pt>
                <c:pt idx="91" formatCode="General">
                  <c:v>1.0999999999999999E-2</c:v>
                </c:pt>
                <c:pt idx="92" formatCode="General">
                  <c:v>1.109</c:v>
                </c:pt>
                <c:pt idx="93" formatCode="General">
                  <c:v>1.6579999999999999</c:v>
                </c:pt>
                <c:pt idx="94" formatCode="General">
                  <c:v>1.3420000000000001</c:v>
                </c:pt>
                <c:pt idx="95" formatCode="General">
                  <c:v>0.97699999999999998</c:v>
                </c:pt>
                <c:pt idx="96" formatCode="General">
                  <c:v>1.1819999999999999</c:v>
                </c:pt>
                <c:pt idx="97" formatCode="General">
                  <c:v>1.841</c:v>
                </c:pt>
                <c:pt idx="98" formatCode="General">
                  <c:v>2.2309999999999999</c:v>
                </c:pt>
                <c:pt idx="99" formatCode="General">
                  <c:v>1.897</c:v>
                </c:pt>
                <c:pt idx="100" formatCode="General">
                  <c:v>3.4249999999999998</c:v>
                </c:pt>
                <c:pt idx="101" formatCode="General">
                  <c:v>3.0409999999999999</c:v>
                </c:pt>
                <c:pt idx="102" formatCode="General">
                  <c:v>5.9160000000000004</c:v>
                </c:pt>
                <c:pt idx="103" formatCode="General">
                  <c:v>3.8940000000000001</c:v>
                </c:pt>
                <c:pt idx="104" formatCode="General">
                  <c:v>1.6930000000000001</c:v>
                </c:pt>
                <c:pt idx="105" formatCode="General">
                  <c:v>2.2309999999999999</c:v>
                </c:pt>
                <c:pt idx="106" formatCode="General">
                  <c:v>1.08</c:v>
                </c:pt>
                <c:pt idx="107" formatCode="General">
                  <c:v>3.89</c:v>
                </c:pt>
                <c:pt idx="108" formatCode="General">
                  <c:v>3.339</c:v>
                </c:pt>
                <c:pt idx="109" formatCode="General">
                  <c:v>3.05</c:v>
                </c:pt>
                <c:pt idx="110" formatCode="General">
                  <c:v>4.4640000000000004</c:v>
                </c:pt>
                <c:pt idx="111" formatCode="General">
                  <c:v>4.3369999999999997</c:v>
                </c:pt>
                <c:pt idx="112" formatCode="General">
                  <c:v>3.7189999999999999</c:v>
                </c:pt>
                <c:pt idx="113" formatCode="General">
                  <c:v>4.944</c:v>
                </c:pt>
                <c:pt idx="114" formatCode="General">
                  <c:v>7.0529999999999999</c:v>
                </c:pt>
                <c:pt idx="115" formatCode="General">
                  <c:v>8.6449999999999996</c:v>
                </c:pt>
                <c:pt idx="116" formatCode="General">
                  <c:v>7.1440000000000001</c:v>
                </c:pt>
                <c:pt idx="117" formatCode="General">
                  <c:v>7.8840000000000003</c:v>
                </c:pt>
                <c:pt idx="118" formatCode="General">
                  <c:v>9.8360000000000003</c:v>
                </c:pt>
                <c:pt idx="119" formatCode="General">
                  <c:v>9.8859999999999992</c:v>
                </c:pt>
                <c:pt idx="120" formatCode="General">
                  <c:v>6.6269999999999998</c:v>
                </c:pt>
                <c:pt idx="121" formatCode="General">
                  <c:v>10.257999999999999</c:v>
                </c:pt>
                <c:pt idx="122" formatCode="General">
                  <c:v>9.5719999999999992</c:v>
                </c:pt>
                <c:pt idx="123" formatCode="General">
                  <c:v>11.728</c:v>
                </c:pt>
                <c:pt idx="124" formatCode="General">
                  <c:v>13.089</c:v>
                </c:pt>
                <c:pt idx="125" formatCode="General">
                  <c:v>11.856</c:v>
                </c:pt>
                <c:pt idx="126" formatCode="General">
                  <c:v>11.087999999999999</c:v>
                </c:pt>
                <c:pt idx="127" formatCode="General">
                  <c:v>11.457000000000001</c:v>
                </c:pt>
                <c:pt idx="128" formatCode="General">
                  <c:v>13.541</c:v>
                </c:pt>
                <c:pt idx="129" formatCode="General">
                  <c:v>14.619</c:v>
                </c:pt>
                <c:pt idx="130" formatCode="General">
                  <c:v>14.628</c:v>
                </c:pt>
                <c:pt idx="131" formatCode="General">
                  <c:v>13.933</c:v>
                </c:pt>
                <c:pt idx="132" formatCode="General">
                  <c:v>15.989000000000001</c:v>
                </c:pt>
                <c:pt idx="133" formatCode="General">
                  <c:v>16.420000000000002</c:v>
                </c:pt>
                <c:pt idx="134" formatCode="General">
                  <c:v>16.638999999999999</c:v>
                </c:pt>
                <c:pt idx="135" formatCode="General">
                  <c:v>16.956</c:v>
                </c:pt>
                <c:pt idx="136" formatCode="General">
                  <c:v>18.317</c:v>
                </c:pt>
                <c:pt idx="137" formatCode="General">
                  <c:v>20.798999999999999</c:v>
                </c:pt>
                <c:pt idx="138" formatCode="General">
                  <c:v>19.149000000000001</c:v>
                </c:pt>
                <c:pt idx="139" formatCode="General">
                  <c:v>19.34</c:v>
                </c:pt>
                <c:pt idx="140" formatCode="General">
                  <c:v>21.056000000000001</c:v>
                </c:pt>
                <c:pt idx="141" formatCode="General">
                  <c:v>20.465</c:v>
                </c:pt>
                <c:pt idx="142" formatCode="General">
                  <c:v>18.425000000000001</c:v>
                </c:pt>
                <c:pt idx="143" formatCode="General">
                  <c:v>20.064</c:v>
                </c:pt>
                <c:pt idx="144" formatCode="General">
                  <c:v>20.28</c:v>
                </c:pt>
                <c:pt idx="145" formatCode="General">
                  <c:v>17.489000000000001</c:v>
                </c:pt>
                <c:pt idx="146" formatCode="General">
                  <c:v>21.731000000000002</c:v>
                </c:pt>
                <c:pt idx="147" formatCode="General">
                  <c:v>21.021000000000001</c:v>
                </c:pt>
                <c:pt idx="148" formatCode="General">
                  <c:v>21.379000000000001</c:v>
                </c:pt>
                <c:pt idx="149" formatCode="General">
                  <c:v>21.715</c:v>
                </c:pt>
                <c:pt idx="150" formatCode="General">
                  <c:v>31.225999999999999</c:v>
                </c:pt>
                <c:pt idx="151" formatCode="General">
                  <c:v>27.404</c:v>
                </c:pt>
                <c:pt idx="152" formatCode="General">
                  <c:v>27.759</c:v>
                </c:pt>
                <c:pt idx="153" formatCode="General">
                  <c:v>27.332999999999998</c:v>
                </c:pt>
                <c:pt idx="154" formatCode="General">
                  <c:v>29.364000000000001</c:v>
                </c:pt>
                <c:pt idx="155" formatCode="General">
                  <c:v>28.206</c:v>
                </c:pt>
                <c:pt idx="156" formatCode="General">
                  <c:v>26.411000000000001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'I4'!$D$4</c:f>
              <c:strCache>
                <c:ptCount val="1"/>
                <c:pt idx="0">
                  <c:v>Service </c:v>
                </c:pt>
              </c:strCache>
            </c:strRef>
          </c:tx>
          <c:spPr>
            <a:ln>
              <a:solidFill>
                <a:srgbClr val="5C6062"/>
              </a:solidFill>
            </a:ln>
          </c:spPr>
          <c:marker>
            <c:symbol val="none"/>
          </c:marker>
          <c:xVal>
            <c:numRef>
              <c:f>'I4'!$A$5:$A$161</c:f>
              <c:numCache>
                <c:formatCode>m/d/yyyy</c:formatCode>
                <c:ptCount val="15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</c:numCache>
            </c:numRef>
          </c:xVal>
          <c:yVal>
            <c:numRef>
              <c:f>'I4'!$D$5:$D$161</c:f>
              <c:numCache>
                <c:formatCode>0.00</c:formatCode>
                <c:ptCount val="15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 formatCode="General">
                  <c:v>#N/A</c:v>
                </c:pt>
                <c:pt idx="53" formatCode="General">
                  <c:v>#N/A</c:v>
                </c:pt>
                <c:pt idx="54" formatCode="General">
                  <c:v>#N/A</c:v>
                </c:pt>
                <c:pt idx="55" formatCode="General">
                  <c:v>#N/A</c:v>
                </c:pt>
                <c:pt idx="56" formatCode="General">
                  <c:v>#N/A</c:v>
                </c:pt>
                <c:pt idx="57" formatCode="General">
                  <c:v>#N/A</c:v>
                </c:pt>
                <c:pt idx="58" formatCode="General">
                  <c:v>#N/A</c:v>
                </c:pt>
                <c:pt idx="59" formatCode="General">
                  <c:v>#N/A</c:v>
                </c:pt>
                <c:pt idx="60" formatCode="General">
                  <c:v>#N/A</c:v>
                </c:pt>
                <c:pt idx="61" formatCode="General">
                  <c:v>#N/A</c:v>
                </c:pt>
                <c:pt idx="62" formatCode="General">
                  <c:v>#N/A</c:v>
                </c:pt>
                <c:pt idx="63" formatCode="General">
                  <c:v>#N/A</c:v>
                </c:pt>
                <c:pt idx="64" formatCode="General">
                  <c:v>#N/A</c:v>
                </c:pt>
                <c:pt idx="65" formatCode="General">
                  <c:v>#N/A</c:v>
                </c:pt>
                <c:pt idx="66" formatCode="General">
                  <c:v>#N/A</c:v>
                </c:pt>
                <c:pt idx="67" formatCode="General">
                  <c:v>#N/A</c:v>
                </c:pt>
                <c:pt idx="68" formatCode="General">
                  <c:v>#N/A</c:v>
                </c:pt>
                <c:pt idx="69" formatCode="General">
                  <c:v>#N/A</c:v>
                </c:pt>
                <c:pt idx="70" formatCode="General">
                  <c:v>#N/A</c:v>
                </c:pt>
                <c:pt idx="71" formatCode="General">
                  <c:v>#N/A</c:v>
                </c:pt>
                <c:pt idx="72" formatCode="General">
                  <c:v>#N/A</c:v>
                </c:pt>
                <c:pt idx="73" formatCode="General">
                  <c:v>#N/A</c:v>
                </c:pt>
                <c:pt idx="74" formatCode="General">
                  <c:v>#N/A</c:v>
                </c:pt>
                <c:pt idx="75" formatCode="General">
                  <c:v>#N/A</c:v>
                </c:pt>
                <c:pt idx="76" formatCode="General">
                  <c:v>5.1130000000000004</c:v>
                </c:pt>
                <c:pt idx="77" formatCode="General">
                  <c:v>4.84</c:v>
                </c:pt>
                <c:pt idx="78" formatCode="General">
                  <c:v>4.5880000000000001</c:v>
                </c:pt>
                <c:pt idx="79" formatCode="General">
                  <c:v>4.1230000000000002</c:v>
                </c:pt>
                <c:pt idx="80" formatCode="General">
                  <c:v>4.915</c:v>
                </c:pt>
                <c:pt idx="81" formatCode="General">
                  <c:v>3.8980000000000001</c:v>
                </c:pt>
                <c:pt idx="82" formatCode="General">
                  <c:v>4.8079999999999998</c:v>
                </c:pt>
                <c:pt idx="83" formatCode="General">
                  <c:v>2.94</c:v>
                </c:pt>
                <c:pt idx="84" formatCode="General">
                  <c:v>3.3679999999999999</c:v>
                </c:pt>
                <c:pt idx="85" formatCode="General">
                  <c:v>4.8319999999999999</c:v>
                </c:pt>
                <c:pt idx="86" formatCode="General">
                  <c:v>3.0289999999999999</c:v>
                </c:pt>
                <c:pt idx="87" formatCode="General">
                  <c:v>4.4039999999999999</c:v>
                </c:pt>
                <c:pt idx="88" formatCode="General">
                  <c:v>4.0890000000000004</c:v>
                </c:pt>
                <c:pt idx="89" formatCode="General">
                  <c:v>4.827</c:v>
                </c:pt>
                <c:pt idx="90" formatCode="General">
                  <c:v>4.617</c:v>
                </c:pt>
                <c:pt idx="91" formatCode="General">
                  <c:v>5.101</c:v>
                </c:pt>
                <c:pt idx="92" formatCode="General">
                  <c:v>4.9340000000000002</c:v>
                </c:pt>
                <c:pt idx="93" formatCode="General">
                  <c:v>5.8529999999999998</c:v>
                </c:pt>
                <c:pt idx="94" formatCode="General">
                  <c:v>5.8</c:v>
                </c:pt>
                <c:pt idx="95" formatCode="General">
                  <c:v>5.9039999999999999</c:v>
                </c:pt>
                <c:pt idx="96" formatCode="General">
                  <c:v>5.5209999999999999</c:v>
                </c:pt>
                <c:pt idx="97" formatCode="General">
                  <c:v>5.7569999999999997</c:v>
                </c:pt>
                <c:pt idx="98" formatCode="General">
                  <c:v>6.1130000000000004</c:v>
                </c:pt>
                <c:pt idx="99" formatCode="General">
                  <c:v>5.5339999999999998</c:v>
                </c:pt>
                <c:pt idx="100" formatCode="General">
                  <c:v>6.1470000000000002</c:v>
                </c:pt>
                <c:pt idx="101" formatCode="General">
                  <c:v>5.7709999999999999</c:v>
                </c:pt>
                <c:pt idx="102" formatCode="General">
                  <c:v>6.5129999999999999</c:v>
                </c:pt>
                <c:pt idx="103" formatCode="General">
                  <c:v>6.0529999999999999</c:v>
                </c:pt>
                <c:pt idx="104" formatCode="General">
                  <c:v>4.944</c:v>
                </c:pt>
                <c:pt idx="105" formatCode="General">
                  <c:v>6.8609999999999998</c:v>
                </c:pt>
                <c:pt idx="106" formatCode="General">
                  <c:v>6.819</c:v>
                </c:pt>
                <c:pt idx="107" formatCode="General">
                  <c:v>6.9630000000000001</c:v>
                </c:pt>
                <c:pt idx="108" formatCode="General">
                  <c:v>7.4509999999999996</c:v>
                </c:pt>
                <c:pt idx="109" formatCode="General">
                  <c:v>5.7549999999999999</c:v>
                </c:pt>
                <c:pt idx="110" formatCode="General">
                  <c:v>8.2089999999999996</c:v>
                </c:pt>
                <c:pt idx="111" formatCode="General">
                  <c:v>7.7489999999999997</c:v>
                </c:pt>
                <c:pt idx="112" formatCode="General">
                  <c:v>7.165</c:v>
                </c:pt>
                <c:pt idx="113" formatCode="General">
                  <c:v>6.7160000000000002</c:v>
                </c:pt>
                <c:pt idx="114" formatCode="General">
                  <c:v>7.4859999999999998</c:v>
                </c:pt>
                <c:pt idx="115" formatCode="General">
                  <c:v>8.0790000000000006</c:v>
                </c:pt>
                <c:pt idx="116" formatCode="General">
                  <c:v>7.9119999999999999</c:v>
                </c:pt>
                <c:pt idx="117" formatCode="General">
                  <c:v>6.8979999999999997</c:v>
                </c:pt>
                <c:pt idx="118" formatCode="General">
                  <c:v>5.8869999999999996</c:v>
                </c:pt>
                <c:pt idx="119" formatCode="General">
                  <c:v>8.0850000000000009</c:v>
                </c:pt>
                <c:pt idx="120" formatCode="General">
                  <c:v>8.2129999999999992</c:v>
                </c:pt>
                <c:pt idx="121" formatCode="General">
                  <c:v>8.6470000000000002</c:v>
                </c:pt>
                <c:pt idx="122" formatCode="General">
                  <c:v>7.2240000000000002</c:v>
                </c:pt>
                <c:pt idx="123" formatCode="General">
                  <c:v>8.8040000000000003</c:v>
                </c:pt>
                <c:pt idx="124" formatCode="General">
                  <c:v>11.27</c:v>
                </c:pt>
                <c:pt idx="125" formatCode="General">
                  <c:v>10.552</c:v>
                </c:pt>
                <c:pt idx="126" formatCode="General">
                  <c:v>9.39</c:v>
                </c:pt>
                <c:pt idx="127" formatCode="General">
                  <c:v>11.132</c:v>
                </c:pt>
                <c:pt idx="128" formatCode="General">
                  <c:v>9.7949999999999999</c:v>
                </c:pt>
                <c:pt idx="129" formatCode="General">
                  <c:v>11.973000000000001</c:v>
                </c:pt>
                <c:pt idx="130" formatCode="General">
                  <c:v>10.815</c:v>
                </c:pt>
                <c:pt idx="131" formatCode="General">
                  <c:v>11.257999999999999</c:v>
                </c:pt>
                <c:pt idx="132" formatCode="General">
                  <c:v>11.952999999999999</c:v>
                </c:pt>
                <c:pt idx="133" formatCode="General">
                  <c:v>12.586</c:v>
                </c:pt>
                <c:pt idx="134" formatCode="General">
                  <c:v>11.459</c:v>
                </c:pt>
                <c:pt idx="135" formatCode="General">
                  <c:v>10.906000000000001</c:v>
                </c:pt>
                <c:pt idx="136" formatCode="General">
                  <c:v>12.263</c:v>
                </c:pt>
                <c:pt idx="137" formatCode="General">
                  <c:v>12.412000000000001</c:v>
                </c:pt>
                <c:pt idx="138" formatCode="General">
                  <c:v>12.247</c:v>
                </c:pt>
                <c:pt idx="139" formatCode="General">
                  <c:v>11.226000000000001</c:v>
                </c:pt>
                <c:pt idx="140" formatCode="General">
                  <c:v>12.659000000000001</c:v>
                </c:pt>
                <c:pt idx="141" formatCode="General">
                  <c:v>11.032</c:v>
                </c:pt>
                <c:pt idx="142" formatCode="General">
                  <c:v>11.795999999999999</c:v>
                </c:pt>
                <c:pt idx="143" formatCode="General">
                  <c:v>11.364000000000001</c:v>
                </c:pt>
                <c:pt idx="144" formatCode="General">
                  <c:v>12.798</c:v>
                </c:pt>
                <c:pt idx="145" formatCode="General">
                  <c:v>10.648</c:v>
                </c:pt>
                <c:pt idx="146" formatCode="General">
                  <c:v>12.632999999999999</c:v>
                </c:pt>
                <c:pt idx="147" formatCode="General">
                  <c:v>14.108000000000001</c:v>
                </c:pt>
                <c:pt idx="148" formatCode="General">
                  <c:v>12.254</c:v>
                </c:pt>
                <c:pt idx="149" formatCode="General">
                  <c:v>12.286</c:v>
                </c:pt>
                <c:pt idx="150" formatCode="General">
                  <c:v>13.26</c:v>
                </c:pt>
                <c:pt idx="151" formatCode="General">
                  <c:v>12.272</c:v>
                </c:pt>
                <c:pt idx="152" formatCode="General">
                  <c:v>13.628</c:v>
                </c:pt>
                <c:pt idx="153" formatCode="General">
                  <c:v>14.042</c:v>
                </c:pt>
                <c:pt idx="154" formatCode="General">
                  <c:v>14.749000000000001</c:v>
                </c:pt>
                <c:pt idx="155" formatCode="General">
                  <c:v>14.535</c:v>
                </c:pt>
                <c:pt idx="156" formatCode="General">
                  <c:v>13.717000000000001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'I4'!$F$5</c:f>
              <c:strCache>
                <c:ptCount val="1"/>
                <c:pt idx="0">
                  <c:v>01-01-2005</c:v>
                </c:pt>
              </c:strCache>
            </c:strRef>
          </c:tx>
          <c:spPr>
            <a:ln>
              <a:solidFill>
                <a:srgbClr val="A19C1B"/>
              </a:solidFill>
            </a:ln>
          </c:spPr>
          <c:marker>
            <c:symbol val="none"/>
          </c:marker>
          <c:xVal>
            <c:numRef>
              <c:f>'I4'!$F$5:$F$57</c:f>
              <c:numCache>
                <c:formatCode>m/d/yyyy</c:formatCode>
                <c:ptCount val="53"/>
                <c:pt idx="0">
                  <c:v>38353</c:v>
                </c:pt>
                <c:pt idx="1">
                  <c:v>38443</c:v>
                </c:pt>
                <c:pt idx="2">
                  <c:v>38534</c:v>
                </c:pt>
                <c:pt idx="3">
                  <c:v>38626</c:v>
                </c:pt>
                <c:pt idx="4">
                  <c:v>38718</c:v>
                </c:pt>
                <c:pt idx="5">
                  <c:v>38808</c:v>
                </c:pt>
                <c:pt idx="6">
                  <c:v>38899</c:v>
                </c:pt>
                <c:pt idx="7">
                  <c:v>38991</c:v>
                </c:pt>
                <c:pt idx="8">
                  <c:v>39083</c:v>
                </c:pt>
                <c:pt idx="9">
                  <c:v>39173</c:v>
                </c:pt>
                <c:pt idx="10">
                  <c:v>39264</c:v>
                </c:pt>
                <c:pt idx="11">
                  <c:v>39356</c:v>
                </c:pt>
                <c:pt idx="12">
                  <c:v>39448</c:v>
                </c:pt>
                <c:pt idx="13">
                  <c:v>39539</c:v>
                </c:pt>
                <c:pt idx="14">
                  <c:v>39630</c:v>
                </c:pt>
                <c:pt idx="15">
                  <c:v>39722</c:v>
                </c:pt>
                <c:pt idx="16">
                  <c:v>39814</c:v>
                </c:pt>
                <c:pt idx="17">
                  <c:v>39904</c:v>
                </c:pt>
                <c:pt idx="18">
                  <c:v>39995</c:v>
                </c:pt>
                <c:pt idx="19">
                  <c:v>40087</c:v>
                </c:pt>
                <c:pt idx="20">
                  <c:v>40179</c:v>
                </c:pt>
                <c:pt idx="21">
                  <c:v>40269</c:v>
                </c:pt>
                <c:pt idx="22">
                  <c:v>40360</c:v>
                </c:pt>
                <c:pt idx="23">
                  <c:v>40452</c:v>
                </c:pt>
                <c:pt idx="24">
                  <c:v>40544</c:v>
                </c:pt>
                <c:pt idx="25">
                  <c:v>40634</c:v>
                </c:pt>
                <c:pt idx="26">
                  <c:v>40725</c:v>
                </c:pt>
                <c:pt idx="27">
                  <c:v>40817</c:v>
                </c:pt>
                <c:pt idx="28">
                  <c:v>40909</c:v>
                </c:pt>
                <c:pt idx="29">
                  <c:v>41000</c:v>
                </c:pt>
                <c:pt idx="30">
                  <c:v>41091</c:v>
                </c:pt>
                <c:pt idx="31">
                  <c:v>41183</c:v>
                </c:pt>
                <c:pt idx="32">
                  <c:v>41275</c:v>
                </c:pt>
                <c:pt idx="33">
                  <c:v>41365</c:v>
                </c:pt>
                <c:pt idx="34">
                  <c:v>41456</c:v>
                </c:pt>
                <c:pt idx="35">
                  <c:v>41548</c:v>
                </c:pt>
                <c:pt idx="36">
                  <c:v>41640</c:v>
                </c:pt>
                <c:pt idx="37">
                  <c:v>41730</c:v>
                </c:pt>
                <c:pt idx="38">
                  <c:v>41821</c:v>
                </c:pt>
                <c:pt idx="39">
                  <c:v>41913</c:v>
                </c:pt>
                <c:pt idx="40">
                  <c:v>42005</c:v>
                </c:pt>
                <c:pt idx="41">
                  <c:v>42095</c:v>
                </c:pt>
                <c:pt idx="42">
                  <c:v>42186</c:v>
                </c:pt>
                <c:pt idx="43">
                  <c:v>42278</c:v>
                </c:pt>
                <c:pt idx="44">
                  <c:v>42370</c:v>
                </c:pt>
                <c:pt idx="45">
                  <c:v>42461</c:v>
                </c:pt>
                <c:pt idx="46">
                  <c:v>42552</c:v>
                </c:pt>
                <c:pt idx="47">
                  <c:v>42644</c:v>
                </c:pt>
                <c:pt idx="48">
                  <c:v>42736</c:v>
                </c:pt>
                <c:pt idx="49">
                  <c:v>42826</c:v>
                </c:pt>
                <c:pt idx="50">
                  <c:v>42917</c:v>
                </c:pt>
                <c:pt idx="51">
                  <c:v>43009</c:v>
                </c:pt>
                <c:pt idx="52">
                  <c:v>43101</c:v>
                </c:pt>
              </c:numCache>
            </c:numRef>
          </c:xVal>
          <c:yVal>
            <c:numRef>
              <c:f>'I4'!$G$5:$G$57</c:f>
              <c:numCache>
                <c:formatCode>General</c:formatCode>
                <c:ptCount val="53"/>
                <c:pt idx="0">
                  <c:v>1.0760000000000001</c:v>
                </c:pt>
                <c:pt idx="1">
                  <c:v>1.4019999999999999</c:v>
                </c:pt>
                <c:pt idx="2">
                  <c:v>1.3160000000000001</c:v>
                </c:pt>
                <c:pt idx="3">
                  <c:v>1.1870000000000001</c:v>
                </c:pt>
                <c:pt idx="4">
                  <c:v>2.097</c:v>
                </c:pt>
                <c:pt idx="5">
                  <c:v>3.4009999999999998</c:v>
                </c:pt>
                <c:pt idx="6">
                  <c:v>7.3319999999999999</c:v>
                </c:pt>
                <c:pt idx="7">
                  <c:v>10.137</c:v>
                </c:pt>
                <c:pt idx="8">
                  <c:v>9.1549999999999994</c:v>
                </c:pt>
                <c:pt idx="9">
                  <c:v>16.363</c:v>
                </c:pt>
                <c:pt idx="10">
                  <c:v>9.3539999999999992</c:v>
                </c:pt>
                <c:pt idx="11">
                  <c:v>7.1139999999999999</c:v>
                </c:pt>
                <c:pt idx="12">
                  <c:v>3.2189999999999999</c:v>
                </c:pt>
                <c:pt idx="13">
                  <c:v>1.2470000000000001</c:v>
                </c:pt>
                <c:pt idx="14">
                  <c:v>0.45400000000000001</c:v>
                </c:pt>
                <c:pt idx="15">
                  <c:v>6.0999999999999999E-2</c:v>
                </c:pt>
                <c:pt idx="16">
                  <c:v>0.28599999999999998</c:v>
                </c:pt>
                <c:pt idx="17">
                  <c:v>0.13800000000000001</c:v>
                </c:pt>
                <c:pt idx="18">
                  <c:v>-0.47</c:v>
                </c:pt>
                <c:pt idx="19">
                  <c:v>5.1999999999999998E-2</c:v>
                </c:pt>
                <c:pt idx="20">
                  <c:v>0.34200000000000003</c:v>
                </c:pt>
                <c:pt idx="21">
                  <c:v>-8.0000000000000002E-3</c:v>
                </c:pt>
                <c:pt idx="22">
                  <c:v>0.626</c:v>
                </c:pt>
                <c:pt idx="23">
                  <c:v>3.5000000000000003E-2</c:v>
                </c:pt>
                <c:pt idx="24">
                  <c:v>0.41</c:v>
                </c:pt>
                <c:pt idx="25">
                  <c:v>0.88700000000000001</c:v>
                </c:pt>
                <c:pt idx="26">
                  <c:v>0.64700000000000002</c:v>
                </c:pt>
                <c:pt idx="27">
                  <c:v>1.0349999999999999</c:v>
                </c:pt>
                <c:pt idx="28">
                  <c:v>0.51200000000000001</c:v>
                </c:pt>
                <c:pt idx="29">
                  <c:v>-0.20399999999999999</c:v>
                </c:pt>
                <c:pt idx="30">
                  <c:v>-0.373</c:v>
                </c:pt>
                <c:pt idx="31">
                  <c:v>-8.0000000000000002E-3</c:v>
                </c:pt>
                <c:pt idx="32">
                  <c:v>0.66300000000000003</c:v>
                </c:pt>
                <c:pt idx="33">
                  <c:v>2.7970000000000002</c:v>
                </c:pt>
                <c:pt idx="34">
                  <c:v>0.47</c:v>
                </c:pt>
                <c:pt idx="35">
                  <c:v>0.98799999999999999</c:v>
                </c:pt>
                <c:pt idx="36">
                  <c:v>1.7889999999999999</c:v>
                </c:pt>
                <c:pt idx="37">
                  <c:v>2.9009999999999998</c:v>
                </c:pt>
                <c:pt idx="38">
                  <c:v>1.22</c:v>
                </c:pt>
                <c:pt idx="39">
                  <c:v>3.0089999999999999</c:v>
                </c:pt>
                <c:pt idx="40">
                  <c:v>2.883</c:v>
                </c:pt>
                <c:pt idx="41">
                  <c:v>3.0659999999999998</c:v>
                </c:pt>
                <c:pt idx="42">
                  <c:v>2.9319999999999999</c:v>
                </c:pt>
                <c:pt idx="43">
                  <c:v>3.0619999999999998</c:v>
                </c:pt>
                <c:pt idx="44">
                  <c:v>2.9289999999999998</c:v>
                </c:pt>
                <c:pt idx="45">
                  <c:v>4.2300000000000004</c:v>
                </c:pt>
                <c:pt idx="46">
                  <c:v>6.7009999999999996</c:v>
                </c:pt>
                <c:pt idx="47">
                  <c:v>6.1020000000000003</c:v>
                </c:pt>
                <c:pt idx="48">
                  <c:v>6.9580000000000002</c:v>
                </c:pt>
                <c:pt idx="49">
                  <c:v>6.32</c:v>
                </c:pt>
                <c:pt idx="50">
                  <c:v>8.58</c:v>
                </c:pt>
                <c:pt idx="51">
                  <c:v>9.1300000000000008</c:v>
                </c:pt>
                <c:pt idx="52">
                  <c:v>9.9730000000000008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65312"/>
        <c:axId val="59171200"/>
      </c:scatterChart>
      <c:valAx>
        <c:axId val="59165312"/>
        <c:scaling>
          <c:orientation val="minMax"/>
          <c:max val="43180"/>
          <c:min val="38465"/>
        </c:scaling>
        <c:delete val="0"/>
        <c:axPos val="b"/>
        <c:numFmt formatCode="yyyy" sourceLinked="0"/>
        <c:majorTickMark val="out"/>
        <c:minorTickMark val="none"/>
        <c:tickLblPos val="low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9171200"/>
        <c:crossesAt val="0"/>
        <c:crossBetween val="midCat"/>
        <c:majorUnit val="730"/>
        <c:minorUnit val="730"/>
      </c:valAx>
      <c:valAx>
        <c:axId val="59171200"/>
        <c:scaling>
          <c:orientation val="minMax"/>
          <c:max val="50"/>
          <c:min val="-1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59165312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123731408573927"/>
          <c:y val="0.89462634878973457"/>
          <c:w val="0.61551689103378204"/>
          <c:h val="5.6798338229175467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 baseline="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67965628500255E-2"/>
          <c:y val="8.7725964549337496E-2"/>
          <c:w val="0.85953157129244206"/>
          <c:h val="0.77371493107597478"/>
        </c:manualLayout>
      </c:layout>
      <c:lineChart>
        <c:grouping val="standard"/>
        <c:varyColors val="0"/>
        <c:ser>
          <c:idx val="0"/>
          <c:order val="0"/>
          <c:tx>
            <c:strRef>
              <c:f>'[4]Lang kurve'!$C$4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'[4]Lang kurve'!$A$85:$A$136</c:f>
              <c:strCache>
                <c:ptCount val="52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2006</c:v>
                </c:pt>
                <c:pt idx="5">
                  <c:v>2006</c:v>
                </c:pt>
                <c:pt idx="6">
                  <c:v>2006</c:v>
                </c:pt>
                <c:pt idx="7">
                  <c:v>2006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2009</c:v>
                </c:pt>
                <c:pt idx="17">
                  <c:v>2009</c:v>
                </c:pt>
                <c:pt idx="18">
                  <c:v>2009</c:v>
                </c:pt>
                <c:pt idx="19">
                  <c:v>2009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2013</c:v>
                </c:pt>
                <c:pt idx="33">
                  <c:v>2013</c:v>
                </c:pt>
                <c:pt idx="34">
                  <c:v>2013</c:v>
                </c:pt>
                <c:pt idx="35">
                  <c:v>2013</c:v>
                </c:pt>
                <c:pt idx="36">
                  <c:v>2014</c:v>
                </c:pt>
                <c:pt idx="37">
                  <c:v>2014</c:v>
                </c:pt>
                <c:pt idx="38">
                  <c:v>2014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  <c:pt idx="48">
                  <c:v>2017</c:v>
                </c:pt>
                <c:pt idx="49">
                  <c:v>2017</c:v>
                </c:pt>
                <c:pt idx="50">
                  <c:v>2017</c:v>
                </c:pt>
                <c:pt idx="51">
                  <c:v>2017</c:v>
                </c:pt>
              </c:strCache>
            </c:strRef>
          </c:cat>
          <c:val>
            <c:numRef>
              <c:f>'[4]Lang kurve'!$C$85:$C$136</c:f>
              <c:numCache>
                <c:formatCode>General</c:formatCode>
                <c:ptCount val="52"/>
                <c:pt idx="0">
                  <c:v>1.4</c:v>
                </c:pt>
                <c:pt idx="1">
                  <c:v>2.2999999999999998</c:v>
                </c:pt>
                <c:pt idx="2">
                  <c:v>1.8</c:v>
                </c:pt>
                <c:pt idx="3">
                  <c:v>2</c:v>
                </c:pt>
                <c:pt idx="4">
                  <c:v>2.2999999999999998</c:v>
                </c:pt>
                <c:pt idx="5">
                  <c:v>2.1</c:v>
                </c:pt>
                <c:pt idx="6">
                  <c:v>3.5</c:v>
                </c:pt>
                <c:pt idx="7">
                  <c:v>4.8</c:v>
                </c:pt>
                <c:pt idx="8">
                  <c:v>5.2</c:v>
                </c:pt>
                <c:pt idx="9">
                  <c:v>6.2</c:v>
                </c:pt>
                <c:pt idx="10">
                  <c:v>8.5</c:v>
                </c:pt>
                <c:pt idx="11">
                  <c:v>9.9</c:v>
                </c:pt>
                <c:pt idx="12">
                  <c:v>9.6999999999999993</c:v>
                </c:pt>
                <c:pt idx="13">
                  <c:v>10.5</c:v>
                </c:pt>
                <c:pt idx="14">
                  <c:v>8.8000000000000007</c:v>
                </c:pt>
                <c:pt idx="15">
                  <c:v>6.1</c:v>
                </c:pt>
                <c:pt idx="16">
                  <c:v>2.8</c:v>
                </c:pt>
                <c:pt idx="17">
                  <c:v>1.1000000000000001</c:v>
                </c:pt>
                <c:pt idx="18">
                  <c:v>-0.1</c:v>
                </c:pt>
                <c:pt idx="19">
                  <c:v>1</c:v>
                </c:pt>
                <c:pt idx="20">
                  <c:v>1.3</c:v>
                </c:pt>
                <c:pt idx="21">
                  <c:v>2.1</c:v>
                </c:pt>
                <c:pt idx="22">
                  <c:v>3.4</c:v>
                </c:pt>
                <c:pt idx="23">
                  <c:v>6.2</c:v>
                </c:pt>
                <c:pt idx="24">
                  <c:v>8</c:v>
                </c:pt>
                <c:pt idx="25">
                  <c:v>8.6999999999999993</c:v>
                </c:pt>
                <c:pt idx="26">
                  <c:v>10.8</c:v>
                </c:pt>
                <c:pt idx="27">
                  <c:v>10.6</c:v>
                </c:pt>
                <c:pt idx="28">
                  <c:v>8.5</c:v>
                </c:pt>
                <c:pt idx="29">
                  <c:v>8.8000000000000007</c:v>
                </c:pt>
                <c:pt idx="30">
                  <c:v>7.5</c:v>
                </c:pt>
                <c:pt idx="31">
                  <c:v>6</c:v>
                </c:pt>
                <c:pt idx="32">
                  <c:v>6.8</c:v>
                </c:pt>
                <c:pt idx="33">
                  <c:v>6.2</c:v>
                </c:pt>
                <c:pt idx="34">
                  <c:v>5.2</c:v>
                </c:pt>
                <c:pt idx="35">
                  <c:v>5.8</c:v>
                </c:pt>
                <c:pt idx="36">
                  <c:v>7.6</c:v>
                </c:pt>
                <c:pt idx="37">
                  <c:v>8.3000000000000007</c:v>
                </c:pt>
                <c:pt idx="38">
                  <c:v>8.6</c:v>
                </c:pt>
                <c:pt idx="39">
                  <c:v>9.3000000000000007</c:v>
                </c:pt>
                <c:pt idx="40">
                  <c:v>9.9</c:v>
                </c:pt>
                <c:pt idx="41">
                  <c:v>9.6</c:v>
                </c:pt>
                <c:pt idx="42">
                  <c:v>10.8</c:v>
                </c:pt>
                <c:pt idx="43">
                  <c:v>9.6</c:v>
                </c:pt>
                <c:pt idx="44">
                  <c:v>9.8000000000000007</c:v>
                </c:pt>
                <c:pt idx="45">
                  <c:v>12.1</c:v>
                </c:pt>
                <c:pt idx="46">
                  <c:v>11.5</c:v>
                </c:pt>
                <c:pt idx="47">
                  <c:v>12.5</c:v>
                </c:pt>
                <c:pt idx="48">
                  <c:v>12.8</c:v>
                </c:pt>
                <c:pt idx="49">
                  <c:v>14.8</c:v>
                </c:pt>
                <c:pt idx="50">
                  <c:v>18.2</c:v>
                </c:pt>
                <c:pt idx="51">
                  <c:v>21.4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'[4]Lang kurve'!$D$4</c:f>
              <c:strCache>
                <c:ptCount val="1"/>
                <c:pt idx="0">
                  <c:v>Polen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strRef>
              <c:f>'[4]Lang kurve'!$A$85:$A$136</c:f>
              <c:strCache>
                <c:ptCount val="52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2006</c:v>
                </c:pt>
                <c:pt idx="5">
                  <c:v>2006</c:v>
                </c:pt>
                <c:pt idx="6">
                  <c:v>2006</c:v>
                </c:pt>
                <c:pt idx="7">
                  <c:v>2006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2009</c:v>
                </c:pt>
                <c:pt idx="17">
                  <c:v>2009</c:v>
                </c:pt>
                <c:pt idx="18">
                  <c:v>2009</c:v>
                </c:pt>
                <c:pt idx="19">
                  <c:v>2009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2013</c:v>
                </c:pt>
                <c:pt idx="33">
                  <c:v>2013</c:v>
                </c:pt>
                <c:pt idx="34">
                  <c:v>2013</c:v>
                </c:pt>
                <c:pt idx="35">
                  <c:v>2013</c:v>
                </c:pt>
                <c:pt idx="36">
                  <c:v>2014</c:v>
                </c:pt>
                <c:pt idx="37">
                  <c:v>2014</c:v>
                </c:pt>
                <c:pt idx="38">
                  <c:v>2014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  <c:pt idx="48">
                  <c:v>2017</c:v>
                </c:pt>
                <c:pt idx="49">
                  <c:v>2017</c:v>
                </c:pt>
                <c:pt idx="50">
                  <c:v>2017</c:v>
                </c:pt>
                <c:pt idx="51">
                  <c:v>2017</c:v>
                </c:pt>
              </c:strCache>
            </c:strRef>
          </c:cat>
          <c:val>
            <c:numRef>
              <c:f>'[4]Lang kurve'!$D$85:$D$136</c:f>
              <c:numCache>
                <c:formatCode>General</c:formatCode>
                <c:ptCount val="52"/>
                <c:pt idx="0">
                  <c:v>3.4</c:v>
                </c:pt>
                <c:pt idx="1">
                  <c:v>3.6</c:v>
                </c:pt>
                <c:pt idx="2">
                  <c:v>3.5</c:v>
                </c:pt>
                <c:pt idx="3">
                  <c:v>4.4000000000000004</c:v>
                </c:pt>
                <c:pt idx="4">
                  <c:v>4.2</c:v>
                </c:pt>
                <c:pt idx="5">
                  <c:v>4.8</c:v>
                </c:pt>
                <c:pt idx="6">
                  <c:v>6.6</c:v>
                </c:pt>
                <c:pt idx="7">
                  <c:v>8.4</c:v>
                </c:pt>
                <c:pt idx="8">
                  <c:v>9</c:v>
                </c:pt>
                <c:pt idx="9">
                  <c:v>10.9</c:v>
                </c:pt>
                <c:pt idx="10">
                  <c:v>11.8</c:v>
                </c:pt>
                <c:pt idx="11">
                  <c:v>12.8</c:v>
                </c:pt>
                <c:pt idx="12">
                  <c:v>14.7</c:v>
                </c:pt>
                <c:pt idx="13">
                  <c:v>14.5</c:v>
                </c:pt>
                <c:pt idx="14">
                  <c:v>12.6</c:v>
                </c:pt>
                <c:pt idx="15">
                  <c:v>9.1999999999999993</c:v>
                </c:pt>
                <c:pt idx="16">
                  <c:v>5.3</c:v>
                </c:pt>
                <c:pt idx="17">
                  <c:v>3.5</c:v>
                </c:pt>
                <c:pt idx="18">
                  <c:v>2.8</c:v>
                </c:pt>
                <c:pt idx="19">
                  <c:v>2.4</c:v>
                </c:pt>
                <c:pt idx="20">
                  <c:v>3.1</c:v>
                </c:pt>
                <c:pt idx="21">
                  <c:v>3.7</c:v>
                </c:pt>
                <c:pt idx="22">
                  <c:v>4</c:v>
                </c:pt>
                <c:pt idx="23">
                  <c:v>4.5999999999999996</c:v>
                </c:pt>
                <c:pt idx="24">
                  <c:v>5.6</c:v>
                </c:pt>
                <c:pt idx="25">
                  <c:v>5</c:v>
                </c:pt>
                <c:pt idx="26">
                  <c:v>5.2</c:v>
                </c:pt>
                <c:pt idx="27">
                  <c:v>5.2</c:v>
                </c:pt>
                <c:pt idx="28">
                  <c:v>4.5</c:v>
                </c:pt>
                <c:pt idx="29">
                  <c:v>5.3</c:v>
                </c:pt>
                <c:pt idx="30">
                  <c:v>4.8</c:v>
                </c:pt>
                <c:pt idx="31">
                  <c:v>4.4000000000000004</c:v>
                </c:pt>
                <c:pt idx="32">
                  <c:v>4.0999999999999996</c:v>
                </c:pt>
                <c:pt idx="33">
                  <c:v>10.5</c:v>
                </c:pt>
                <c:pt idx="34">
                  <c:v>11.7</c:v>
                </c:pt>
                <c:pt idx="35">
                  <c:v>14.2</c:v>
                </c:pt>
                <c:pt idx="36">
                  <c:v>16.399999999999999</c:v>
                </c:pt>
                <c:pt idx="37">
                  <c:v>14.8</c:v>
                </c:pt>
                <c:pt idx="38">
                  <c:v>15.4</c:v>
                </c:pt>
                <c:pt idx="39">
                  <c:v>16.7</c:v>
                </c:pt>
                <c:pt idx="40">
                  <c:v>17.100000000000001</c:v>
                </c:pt>
                <c:pt idx="41">
                  <c:v>17.5</c:v>
                </c:pt>
                <c:pt idx="42">
                  <c:v>20.100000000000001</c:v>
                </c:pt>
                <c:pt idx="43">
                  <c:v>21.7</c:v>
                </c:pt>
                <c:pt idx="44">
                  <c:v>23.2</c:v>
                </c:pt>
                <c:pt idx="45">
                  <c:v>24.1</c:v>
                </c:pt>
                <c:pt idx="46">
                  <c:v>27.7</c:v>
                </c:pt>
                <c:pt idx="47">
                  <c:v>29.9</c:v>
                </c:pt>
                <c:pt idx="48">
                  <c:v>32.5</c:v>
                </c:pt>
                <c:pt idx="49">
                  <c:v>34.799999999999997</c:v>
                </c:pt>
                <c:pt idx="50">
                  <c:v>37.4</c:v>
                </c:pt>
                <c:pt idx="51">
                  <c:v>41.3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'[4]Lang kurve'!$E$4</c:f>
              <c:strCache>
                <c:ptCount val="1"/>
                <c:pt idx="0">
                  <c:v>Sverige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strRef>
              <c:f>'[4]Lang kurve'!$A$85:$A$136</c:f>
              <c:strCache>
                <c:ptCount val="52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2006</c:v>
                </c:pt>
                <c:pt idx="5">
                  <c:v>2006</c:v>
                </c:pt>
                <c:pt idx="6">
                  <c:v>2006</c:v>
                </c:pt>
                <c:pt idx="7">
                  <c:v>2006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2009</c:v>
                </c:pt>
                <c:pt idx="17">
                  <c:v>2009</c:v>
                </c:pt>
                <c:pt idx="18">
                  <c:v>2009</c:v>
                </c:pt>
                <c:pt idx="19">
                  <c:v>2009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2013</c:v>
                </c:pt>
                <c:pt idx="33">
                  <c:v>2013</c:v>
                </c:pt>
                <c:pt idx="34">
                  <c:v>2013</c:v>
                </c:pt>
                <c:pt idx="35">
                  <c:v>2013</c:v>
                </c:pt>
                <c:pt idx="36">
                  <c:v>2014</c:v>
                </c:pt>
                <c:pt idx="37">
                  <c:v>2014</c:v>
                </c:pt>
                <c:pt idx="38">
                  <c:v>2014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  <c:pt idx="48">
                  <c:v>2017</c:v>
                </c:pt>
                <c:pt idx="49">
                  <c:v>2017</c:v>
                </c:pt>
                <c:pt idx="50">
                  <c:v>2017</c:v>
                </c:pt>
                <c:pt idx="51">
                  <c:v>2017</c:v>
                </c:pt>
              </c:strCache>
            </c:strRef>
          </c:cat>
          <c:val>
            <c:numRef>
              <c:f>'[4]Lang kurve'!$E$85:$E$136</c:f>
              <c:numCache>
                <c:formatCode>General</c:formatCode>
                <c:ptCount val="52"/>
                <c:pt idx="0">
                  <c:v>3.2</c:v>
                </c:pt>
                <c:pt idx="1">
                  <c:v>2.8</c:v>
                </c:pt>
                <c:pt idx="2">
                  <c:v>1.2</c:v>
                </c:pt>
                <c:pt idx="3">
                  <c:v>2</c:v>
                </c:pt>
                <c:pt idx="4">
                  <c:v>1.8</c:v>
                </c:pt>
                <c:pt idx="5">
                  <c:v>3.2</c:v>
                </c:pt>
                <c:pt idx="6">
                  <c:v>4.7</c:v>
                </c:pt>
                <c:pt idx="7">
                  <c:v>3.7</c:v>
                </c:pt>
                <c:pt idx="8">
                  <c:v>5</c:v>
                </c:pt>
                <c:pt idx="9">
                  <c:v>6.1</c:v>
                </c:pt>
                <c:pt idx="10">
                  <c:v>7.2</c:v>
                </c:pt>
                <c:pt idx="11">
                  <c:v>6.7</c:v>
                </c:pt>
                <c:pt idx="12">
                  <c:v>6.2</c:v>
                </c:pt>
                <c:pt idx="13">
                  <c:v>5.5</c:v>
                </c:pt>
                <c:pt idx="14">
                  <c:v>4.5</c:v>
                </c:pt>
                <c:pt idx="15">
                  <c:v>2.5</c:v>
                </c:pt>
                <c:pt idx="16">
                  <c:v>1.5</c:v>
                </c:pt>
                <c:pt idx="17">
                  <c:v>0.8</c:v>
                </c:pt>
                <c:pt idx="18">
                  <c:v>-0.6</c:v>
                </c:pt>
                <c:pt idx="19">
                  <c:v>0.9</c:v>
                </c:pt>
                <c:pt idx="20">
                  <c:v>1.2</c:v>
                </c:pt>
                <c:pt idx="21">
                  <c:v>2.8</c:v>
                </c:pt>
                <c:pt idx="22">
                  <c:v>2.8</c:v>
                </c:pt>
                <c:pt idx="23">
                  <c:v>3</c:v>
                </c:pt>
                <c:pt idx="24">
                  <c:v>9.1</c:v>
                </c:pt>
                <c:pt idx="25">
                  <c:v>4.5999999999999996</c:v>
                </c:pt>
                <c:pt idx="26">
                  <c:v>8.5</c:v>
                </c:pt>
                <c:pt idx="27">
                  <c:v>3.3</c:v>
                </c:pt>
                <c:pt idx="28">
                  <c:v>2.4</c:v>
                </c:pt>
                <c:pt idx="29">
                  <c:v>2.6</c:v>
                </c:pt>
                <c:pt idx="30">
                  <c:v>1.1000000000000001</c:v>
                </c:pt>
                <c:pt idx="31">
                  <c:v>1.7</c:v>
                </c:pt>
                <c:pt idx="32">
                  <c:v>0.5</c:v>
                </c:pt>
                <c:pt idx="33">
                  <c:v>0.9</c:v>
                </c:pt>
                <c:pt idx="34">
                  <c:v>0.6</c:v>
                </c:pt>
                <c:pt idx="35">
                  <c:v>0.9</c:v>
                </c:pt>
                <c:pt idx="36">
                  <c:v>1.2</c:v>
                </c:pt>
                <c:pt idx="37">
                  <c:v>1.5</c:v>
                </c:pt>
                <c:pt idx="38">
                  <c:v>2</c:v>
                </c:pt>
                <c:pt idx="39">
                  <c:v>2.6</c:v>
                </c:pt>
                <c:pt idx="40">
                  <c:v>2.2999999999999998</c:v>
                </c:pt>
                <c:pt idx="41">
                  <c:v>7.7</c:v>
                </c:pt>
                <c:pt idx="42">
                  <c:v>2.1</c:v>
                </c:pt>
                <c:pt idx="43">
                  <c:v>3.6</c:v>
                </c:pt>
                <c:pt idx="44">
                  <c:v>2.8</c:v>
                </c:pt>
                <c:pt idx="45">
                  <c:v>2.6</c:v>
                </c:pt>
                <c:pt idx="46">
                  <c:v>4.4000000000000004</c:v>
                </c:pt>
                <c:pt idx="47">
                  <c:v>4.0999999999999996</c:v>
                </c:pt>
                <c:pt idx="48">
                  <c:v>5.7</c:v>
                </c:pt>
                <c:pt idx="49">
                  <c:v>6.7</c:v>
                </c:pt>
                <c:pt idx="50">
                  <c:v>10.8</c:v>
                </c:pt>
                <c:pt idx="51">
                  <c:v>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52416"/>
        <c:axId val="59458304"/>
      </c:lineChart>
      <c:scatterChart>
        <c:scatterStyle val="lineMarker"/>
        <c:varyColors val="0"/>
        <c:ser>
          <c:idx val="3"/>
          <c:order val="3"/>
          <c:tx>
            <c:strRef>
              <c:f>'[4]Lang kurve'!$O$4:$P$4</c:f>
              <c:strCache>
                <c:ptCount val="1"/>
                <c:pt idx="0">
                  <c:v>Nul-linje 0</c:v>
                </c:pt>
              </c:strCache>
            </c:strRef>
          </c:tx>
          <c:spPr>
            <a:ln w="6350">
              <a:solidFill>
                <a:srgbClr val="7F7F7F"/>
              </a:solidFill>
            </a:ln>
          </c:spPr>
          <c:marker>
            <c:symbol val="none"/>
          </c:marker>
          <c:xVal>
            <c:numRef>
              <c:f>'[4]Lang kurve'!$O$5:$O$6</c:f>
              <c:numCache>
                <c:formatCode>General</c:formatCode>
                <c:ptCount val="2"/>
                <c:pt idx="0">
                  <c:v>0.5</c:v>
                </c:pt>
                <c:pt idx="1">
                  <c:v>52</c:v>
                </c:pt>
              </c:numCache>
            </c:numRef>
          </c:xVal>
          <c:yVal>
            <c:numRef>
              <c:f>'[4]Lang kurve'!$P$5:$P$6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52416"/>
        <c:axId val="59458304"/>
      </c:scatterChart>
      <c:catAx>
        <c:axId val="594524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crossAx val="59458304"/>
        <c:crossesAt val="-10"/>
        <c:auto val="1"/>
        <c:lblAlgn val="ctr"/>
        <c:lblOffset val="100"/>
        <c:tickLblSkip val="20"/>
        <c:tickMarkSkip val="4"/>
        <c:noMultiLvlLbl val="1"/>
      </c:catAx>
      <c:valAx>
        <c:axId val="59458304"/>
        <c:scaling>
          <c:orientation val="minMax"/>
          <c:max val="50"/>
          <c:min val="-1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59452416"/>
        <c:crosses val="autoZero"/>
        <c:crossBetween val="midCat"/>
        <c:majorUnit val="10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7.8395061728395068E-2"/>
          <c:y val="0.86422592592592595"/>
          <c:w val="0.8196913580246914"/>
          <c:h val="0.135774074074074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0185185185185"/>
          <c:y val="0.12347222222222222"/>
          <c:w val="0.8308888888888889"/>
          <c:h val="0.77364074074074074"/>
        </c:manualLayout>
      </c:layout>
      <c:lineChart>
        <c:grouping val="standard"/>
        <c:varyColors val="0"/>
        <c:ser>
          <c:idx val="0"/>
          <c:order val="0"/>
          <c:tx>
            <c:strRef>
              <c:f>'[5]Lang kurve'!$C$4</c:f>
              <c:strCache>
                <c:ptCount val="1"/>
                <c:pt idx="0">
                  <c:v>Forgæves rekrutteringer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'[5]Lang kurve'!$A$5:$A$28</c:f>
              <c:strCache>
                <c:ptCount val="24"/>
                <c:pt idx="0">
                  <c:v>2006</c:v>
                </c:pt>
                <c:pt idx="1">
                  <c:v>2006</c:v>
                </c:pt>
                <c:pt idx="2">
                  <c:v>2007</c:v>
                </c:pt>
                <c:pt idx="3">
                  <c:v>2007</c:v>
                </c:pt>
                <c:pt idx="4">
                  <c:v>2008</c:v>
                </c:pt>
                <c:pt idx="5">
                  <c:v>2008</c:v>
                </c:pt>
                <c:pt idx="6">
                  <c:v>2009</c:v>
                </c:pt>
                <c:pt idx="7">
                  <c:v>2009</c:v>
                </c:pt>
                <c:pt idx="8">
                  <c:v>2010</c:v>
                </c:pt>
                <c:pt idx="9">
                  <c:v>2010</c:v>
                </c:pt>
                <c:pt idx="10">
                  <c:v>2011</c:v>
                </c:pt>
                <c:pt idx="11">
                  <c:v>2011</c:v>
                </c:pt>
                <c:pt idx="12">
                  <c:v>2012</c:v>
                </c:pt>
                <c:pt idx="13">
                  <c:v>2012</c:v>
                </c:pt>
                <c:pt idx="14">
                  <c:v>2013</c:v>
                </c:pt>
                <c:pt idx="15">
                  <c:v>2013</c:v>
                </c:pt>
                <c:pt idx="16">
                  <c:v>2014</c:v>
                </c:pt>
                <c:pt idx="17">
                  <c:v>2014</c:v>
                </c:pt>
                <c:pt idx="18">
                  <c:v>2015</c:v>
                </c:pt>
                <c:pt idx="19">
                  <c:v>2015</c:v>
                </c:pt>
                <c:pt idx="20">
                  <c:v>2016</c:v>
                </c:pt>
                <c:pt idx="21">
                  <c:v>2016</c:v>
                </c:pt>
                <c:pt idx="22">
                  <c:v>2017</c:v>
                </c:pt>
                <c:pt idx="23">
                  <c:v>2017</c:v>
                </c:pt>
              </c:strCache>
            </c:strRef>
          </c:cat>
          <c:val>
            <c:numRef>
              <c:f>'[5]Lang kurve'!$C$5:$C$28</c:f>
              <c:numCache>
                <c:formatCode>General</c:formatCode>
                <c:ptCount val="24"/>
                <c:pt idx="0">
                  <c:v>47</c:v>
                </c:pt>
                <c:pt idx="1">
                  <c:v>69.400000000000006</c:v>
                </c:pt>
                <c:pt idx="2">
                  <c:v>58.3</c:v>
                </c:pt>
                <c:pt idx="3">
                  <c:v>66</c:v>
                </c:pt>
                <c:pt idx="4">
                  <c:v>39.200000000000003</c:v>
                </c:pt>
                <c:pt idx="5">
                  <c:v>29.6</c:v>
                </c:pt>
                <c:pt idx="6">
                  <c:v>8.3000000000000007</c:v>
                </c:pt>
                <c:pt idx="7">
                  <c:v>7.1</c:v>
                </c:pt>
                <c:pt idx="8">
                  <c:v>4.7</c:v>
                </c:pt>
                <c:pt idx="9">
                  <c:v>6.1</c:v>
                </c:pt>
                <c:pt idx="10">
                  <c:v>5.7</c:v>
                </c:pt>
                <c:pt idx="11">
                  <c:v>8.1</c:v>
                </c:pt>
                <c:pt idx="12">
                  <c:v>5.0999999999999996</c:v>
                </c:pt>
                <c:pt idx="13">
                  <c:v>9.6999999999999993</c:v>
                </c:pt>
                <c:pt idx="14">
                  <c:v>9.4</c:v>
                </c:pt>
                <c:pt idx="15">
                  <c:v>11.7</c:v>
                </c:pt>
                <c:pt idx="16">
                  <c:v>9.1999999999999993</c:v>
                </c:pt>
                <c:pt idx="17">
                  <c:v>13.9</c:v>
                </c:pt>
                <c:pt idx="18">
                  <c:v>11.9</c:v>
                </c:pt>
                <c:pt idx="19">
                  <c:v>18</c:v>
                </c:pt>
                <c:pt idx="20">
                  <c:v>15.6</c:v>
                </c:pt>
                <c:pt idx="21">
                  <c:v>19.8</c:v>
                </c:pt>
                <c:pt idx="22">
                  <c:v>15.4</c:v>
                </c:pt>
                <c:pt idx="23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80320"/>
        <c:axId val="59482112"/>
      </c:lineChart>
      <c:catAx>
        <c:axId val="5948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59482112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9482112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59480320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73333333333327E-2"/>
          <c:y val="0.12347222222222222"/>
          <c:w val="0.87105333333333335"/>
          <c:h val="0.66976728395061724"/>
        </c:manualLayout>
      </c:layout>
      <c:lineChart>
        <c:grouping val="standard"/>
        <c:varyColors val="0"/>
        <c:ser>
          <c:idx val="0"/>
          <c:order val="0"/>
          <c:tx>
            <c:strRef>
              <c:f>'I6'!$C$4</c:f>
              <c:strCache>
                <c:ptCount val="1"/>
                <c:pt idx="0">
                  <c:v>Bygge og anlæg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'I6'!$A$5:$A$76</c:f>
              <c:strCache>
                <c:ptCount val="72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</c:strCache>
            </c:strRef>
          </c:cat>
          <c:val>
            <c:numRef>
              <c:f>'I6'!$C$5:$C$76</c:f>
              <c:numCache>
                <c:formatCode>General</c:formatCode>
                <c:ptCount val="72"/>
                <c:pt idx="0">
                  <c:v>3.1746070946770004</c:v>
                </c:pt>
                <c:pt idx="1">
                  <c:v>2.7802014859858986</c:v>
                </c:pt>
                <c:pt idx="2">
                  <c:v>4.0552339963747102</c:v>
                </c:pt>
                <c:pt idx="3">
                  <c:v>4.6075019672155548</c:v>
                </c:pt>
                <c:pt idx="4">
                  <c:v>4.1025610337727159</c:v>
                </c:pt>
                <c:pt idx="5">
                  <c:v>4.9873151289384907</c:v>
                </c:pt>
                <c:pt idx="6">
                  <c:v>4.228839344650595</c:v>
                </c:pt>
                <c:pt idx="7">
                  <c:v>3.1810786843948335</c:v>
                </c:pt>
                <c:pt idx="8">
                  <c:v>3.6945800631647643</c:v>
                </c:pt>
                <c:pt idx="9">
                  <c:v>3.6231872620099637</c:v>
                </c:pt>
                <c:pt idx="10">
                  <c:v>3.7390742313946959</c:v>
                </c:pt>
                <c:pt idx="11">
                  <c:v>4.1106633874431679</c:v>
                </c:pt>
                <c:pt idx="12">
                  <c:v>3.2462437481727306</c:v>
                </c:pt>
                <c:pt idx="13">
                  <c:v>2.1756061066988082</c:v>
                </c:pt>
                <c:pt idx="14">
                  <c:v>2.3006090829821773</c:v>
                </c:pt>
                <c:pt idx="15">
                  <c:v>2.2779108188802439</c:v>
                </c:pt>
                <c:pt idx="16">
                  <c:v>3.4509189936815261</c:v>
                </c:pt>
                <c:pt idx="17">
                  <c:v>3.2699582522043897</c:v>
                </c:pt>
                <c:pt idx="18">
                  <c:v>3.4482707945887654</c:v>
                </c:pt>
                <c:pt idx="19">
                  <c:v>3.5634718407175257</c:v>
                </c:pt>
                <c:pt idx="20">
                  <c:v>3.3357927496766138</c:v>
                </c:pt>
                <c:pt idx="21">
                  <c:v>3.4234502516706158</c:v>
                </c:pt>
                <c:pt idx="22">
                  <c:v>2.6879066928162274</c:v>
                </c:pt>
                <c:pt idx="23">
                  <c:v>2.788282738042966</c:v>
                </c:pt>
                <c:pt idx="24">
                  <c:v>3.7660861290659255</c:v>
                </c:pt>
                <c:pt idx="25">
                  <c:v>4.0877367896311227</c:v>
                </c:pt>
                <c:pt idx="26">
                  <c:v>3.9525691699604693</c:v>
                </c:pt>
                <c:pt idx="27">
                  <c:v>3.7109375</c:v>
                </c:pt>
                <c:pt idx="28">
                  <c:v>3.6786060019361031</c:v>
                </c:pt>
                <c:pt idx="29">
                  <c:v>4.6934865900383045</c:v>
                </c:pt>
                <c:pt idx="30">
                  <c:v>4.847908745247139</c:v>
                </c:pt>
                <c:pt idx="31">
                  <c:v>5.178907721280595</c:v>
                </c:pt>
                <c:pt idx="32">
                  <c:v>5.2287581699346504</c:v>
                </c:pt>
                <c:pt idx="33">
                  <c:v>4.666056724611181</c:v>
                </c:pt>
                <c:pt idx="34">
                  <c:v>4.5330915684496773</c:v>
                </c:pt>
                <c:pt idx="35">
                  <c:v>4.0286481647269454</c:v>
                </c:pt>
                <c:pt idx="36">
                  <c:v>3.6379769299023934</c:v>
                </c:pt>
                <c:pt idx="37">
                  <c:v>2.4475524475524395</c:v>
                </c:pt>
                <c:pt idx="38">
                  <c:v>1.7346053772766794</c:v>
                </c:pt>
                <c:pt idx="39">
                  <c:v>0.86058519793459709</c:v>
                </c:pt>
                <c:pt idx="40">
                  <c:v>1.3698630136986338</c:v>
                </c:pt>
                <c:pt idx="41">
                  <c:v>1.2798634812286593</c:v>
                </c:pt>
                <c:pt idx="42">
                  <c:v>1.7050298380221705</c:v>
                </c:pt>
                <c:pt idx="43">
                  <c:v>2.0477815699658493</c:v>
                </c:pt>
                <c:pt idx="44">
                  <c:v>0.76013513513512976</c:v>
                </c:pt>
                <c:pt idx="45">
                  <c:v>0.58972198820556798</c:v>
                </c:pt>
                <c:pt idx="46">
                  <c:v>0.41911148365466033</c:v>
                </c:pt>
                <c:pt idx="47">
                  <c:v>1.0033444816053532</c:v>
                </c:pt>
                <c:pt idx="48">
                  <c:v>1.6764459346185987</c:v>
                </c:pt>
                <c:pt idx="49">
                  <c:v>1.3400335008375066</c:v>
                </c:pt>
                <c:pt idx="50">
                  <c:v>1.3355592654424271</c:v>
                </c:pt>
                <c:pt idx="51">
                  <c:v>0.57947019867550864</c:v>
                </c:pt>
                <c:pt idx="52">
                  <c:v>0.49464138499588728</c:v>
                </c:pt>
                <c:pt idx="53">
                  <c:v>0.49586776859501924</c:v>
                </c:pt>
                <c:pt idx="54">
                  <c:v>0.41186161449753911</c:v>
                </c:pt>
                <c:pt idx="55">
                  <c:v>0.74074074074074758</c:v>
                </c:pt>
                <c:pt idx="56">
                  <c:v>0.49220672682525901</c:v>
                </c:pt>
                <c:pt idx="57">
                  <c:v>1.2335526315789309</c:v>
                </c:pt>
                <c:pt idx="58">
                  <c:v>1.8867924528301927</c:v>
                </c:pt>
                <c:pt idx="59">
                  <c:v>1.5522875816993462</c:v>
                </c:pt>
                <c:pt idx="60">
                  <c:v>1.8775510204081627</c:v>
                </c:pt>
                <c:pt idx="61">
                  <c:v>2.5182778229082032</c:v>
                </c:pt>
                <c:pt idx="62">
                  <c:v>1.4492753623188435</c:v>
                </c:pt>
                <c:pt idx="63">
                  <c:v>1.8503620273531851</c:v>
                </c:pt>
                <c:pt idx="64">
                  <c:v>2.1634615384615472</c:v>
                </c:pt>
                <c:pt idx="65">
                  <c:v>1.9809825673533936</c:v>
                </c:pt>
                <c:pt idx="66">
                  <c:v>2.0634920634920491</c:v>
                </c:pt>
                <c:pt idx="67">
                  <c:v>2.2116903633491347</c:v>
                </c:pt>
                <c:pt idx="68">
                  <c:v>2.1176470588235077</c:v>
                </c:pt>
                <c:pt idx="69">
                  <c:v>1.7871017871017898</c:v>
                </c:pt>
                <c:pt idx="70">
                  <c:v>2.4883359253499435</c:v>
                </c:pt>
                <c:pt idx="71">
                  <c:v>#N/A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'I6'!$D$4</c:f>
              <c:strCache>
                <c:ptCount val="1"/>
                <c:pt idx="0">
                  <c:v>Industri </c:v>
                </c:pt>
              </c:strCache>
            </c:strRef>
          </c:tx>
          <c:spPr>
            <a:ln>
              <a:solidFill>
                <a:srgbClr val="A19C1B"/>
              </a:solidFill>
            </a:ln>
          </c:spPr>
          <c:marker>
            <c:symbol val="none"/>
          </c:marker>
          <c:cat>
            <c:strRef>
              <c:f>'I6'!$A$5:$A$76</c:f>
              <c:strCache>
                <c:ptCount val="72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</c:strCache>
            </c:strRef>
          </c:cat>
          <c:val>
            <c:numRef>
              <c:f>'I6'!$D$5:$D$76</c:f>
              <c:numCache>
                <c:formatCode>0.00</c:formatCode>
                <c:ptCount val="72"/>
                <c:pt idx="0">
                  <c:v>3.5335739006571316</c:v>
                </c:pt>
                <c:pt idx="1">
                  <c:v>3.3391889406129422</c:v>
                </c:pt>
                <c:pt idx="2">
                  <c:v>3.7521731731899592</c:v>
                </c:pt>
                <c:pt idx="3">
                  <c:v>3.5375287182693853</c:v>
                </c:pt>
                <c:pt idx="4">
                  <c:v>3.5836178496520006</c:v>
                </c:pt>
                <c:pt idx="5">
                  <c:v>4.7619093098931984</c:v>
                </c:pt>
                <c:pt idx="6">
                  <c:v>4.4575326271083355</c:v>
                </c:pt>
                <c:pt idx="7">
                  <c:v>4.4166716975374953</c:v>
                </c:pt>
                <c:pt idx="8">
                  <c:v>4.2833620101247334</c:v>
                </c:pt>
                <c:pt idx="9">
                  <c:v>3.6525968661062791</c:v>
                </c:pt>
                <c:pt idx="10">
                  <c:v>3.7842254363677199</c:v>
                </c:pt>
                <c:pt idx="11">
                  <c:v>4.309653702727843</c:v>
                </c:pt>
                <c:pt idx="12">
                  <c:v>4.423373403601019</c:v>
                </c:pt>
                <c:pt idx="13">
                  <c:v>3.9937332853251775</c:v>
                </c:pt>
                <c:pt idx="14">
                  <c:v>4.266862923895772</c:v>
                </c:pt>
                <c:pt idx="15">
                  <c:v>3.9785781100217861</c:v>
                </c:pt>
                <c:pt idx="16">
                  <c:v>3.479579227110392</c:v>
                </c:pt>
                <c:pt idx="17">
                  <c:v>3.388553802902905</c:v>
                </c:pt>
                <c:pt idx="18">
                  <c:v>3.0505923234298535</c:v>
                </c:pt>
                <c:pt idx="19">
                  <c:v>2.6490081960913017</c:v>
                </c:pt>
                <c:pt idx="20">
                  <c:v>2.8508267787648549</c:v>
                </c:pt>
                <c:pt idx="21">
                  <c:v>2.6642287661692592</c:v>
                </c:pt>
                <c:pt idx="22">
                  <c:v>2.7884145089800683</c:v>
                </c:pt>
                <c:pt idx="23">
                  <c:v>2.8567092314299032</c:v>
                </c:pt>
                <c:pt idx="24">
                  <c:v>2.6780101420728499</c:v>
                </c:pt>
                <c:pt idx="25">
                  <c:v>3.2868525896414269</c:v>
                </c:pt>
                <c:pt idx="26">
                  <c:v>3.0571992110453721</c:v>
                </c:pt>
                <c:pt idx="27">
                  <c:v>3.2289628180039074</c:v>
                </c:pt>
                <c:pt idx="28">
                  <c:v>3.4013605442176953</c:v>
                </c:pt>
                <c:pt idx="29">
                  <c:v>3.9537126325940051</c:v>
                </c:pt>
                <c:pt idx="30">
                  <c:v>4.2105263157894797</c:v>
                </c:pt>
                <c:pt idx="31">
                  <c:v>4.4549763033175509</c:v>
                </c:pt>
                <c:pt idx="32">
                  <c:v>4.2293233082706791</c:v>
                </c:pt>
                <c:pt idx="33">
                  <c:v>4.6382189239332092</c:v>
                </c:pt>
                <c:pt idx="34">
                  <c:v>4.3158861340679522</c:v>
                </c:pt>
                <c:pt idx="35">
                  <c:v>3.8112522686025443</c:v>
                </c:pt>
                <c:pt idx="36">
                  <c:v>3.7871956717763737</c:v>
                </c:pt>
                <c:pt idx="37">
                  <c:v>2.7482269503546206</c:v>
                </c:pt>
                <c:pt idx="38">
                  <c:v>2.6408450704225288</c:v>
                </c:pt>
                <c:pt idx="39">
                  <c:v>2.5349650349650261</c:v>
                </c:pt>
                <c:pt idx="40">
                  <c:v>2.6933101650738536</c:v>
                </c:pt>
                <c:pt idx="41">
                  <c:v>2.5884383088869782</c:v>
                </c:pt>
                <c:pt idx="42">
                  <c:v>2.5728987993138901</c:v>
                </c:pt>
                <c:pt idx="43">
                  <c:v>2.3017902813299287</c:v>
                </c:pt>
                <c:pt idx="44">
                  <c:v>2.3688663282571838</c:v>
                </c:pt>
                <c:pt idx="45">
                  <c:v>2.1867115222876237</c:v>
                </c:pt>
                <c:pt idx="46">
                  <c:v>2.2575250836120375</c:v>
                </c:pt>
                <c:pt idx="47">
                  <c:v>2.4999999999999858</c:v>
                </c:pt>
                <c:pt idx="48">
                  <c:v>2.0661157024793368</c:v>
                </c:pt>
                <c:pt idx="49">
                  <c:v>1.9753086419753032</c:v>
                </c:pt>
                <c:pt idx="50">
                  <c:v>1.5535568274734288</c:v>
                </c:pt>
                <c:pt idx="51">
                  <c:v>1.7073170731707279</c:v>
                </c:pt>
                <c:pt idx="52">
                  <c:v>1.538461538461533</c:v>
                </c:pt>
                <c:pt idx="53">
                  <c:v>1.6949152542372872</c:v>
                </c:pt>
                <c:pt idx="54">
                  <c:v>1.8518518518518619</c:v>
                </c:pt>
                <c:pt idx="55">
                  <c:v>1.5187849720223738</c:v>
                </c:pt>
                <c:pt idx="56">
                  <c:v>1.5151515151515156</c:v>
                </c:pt>
                <c:pt idx="57">
                  <c:v>1.2698412698412653</c:v>
                </c:pt>
                <c:pt idx="58">
                  <c:v>1.1857707509881408</c:v>
                </c:pt>
                <c:pt idx="59">
                  <c:v>1.1811023622047259</c:v>
                </c:pt>
                <c:pt idx="60">
                  <c:v>1.4139827179890005</c:v>
                </c:pt>
                <c:pt idx="61">
                  <c:v>1.8808777429467227</c:v>
                </c:pt>
                <c:pt idx="62">
                  <c:v>1.953125</c:v>
                </c:pt>
                <c:pt idx="63">
                  <c:v>1.8677042801556354</c:v>
                </c:pt>
                <c:pt idx="64">
                  <c:v>2.168861347792415</c:v>
                </c:pt>
                <c:pt idx="65">
                  <c:v>2.076923076923066</c:v>
                </c:pt>
                <c:pt idx="66">
                  <c:v>2.1455938697318118</c:v>
                </c:pt>
                <c:pt idx="67">
                  <c:v>2.4446142093200791</c:v>
                </c:pt>
                <c:pt idx="68">
                  <c:v>2.1228203184230381</c:v>
                </c:pt>
                <c:pt idx="69">
                  <c:v>2.0346646571213398</c:v>
                </c:pt>
                <c:pt idx="70">
                  <c:v>2.3255813953488484</c:v>
                </c:pt>
                <c:pt idx="71" formatCode="General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97184"/>
        <c:axId val="59598720"/>
      </c:lineChart>
      <c:catAx>
        <c:axId val="595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59598720"/>
        <c:crosses val="autoZero"/>
        <c:auto val="1"/>
        <c:lblAlgn val="ctr"/>
        <c:lblOffset val="100"/>
        <c:tickLblSkip val="20"/>
        <c:tickMarkSkip val="4"/>
        <c:noMultiLvlLbl val="0"/>
      </c:catAx>
      <c:valAx>
        <c:axId val="59598720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59597184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29860965521724647"/>
          <c:y val="0.86422602786896541"/>
          <c:w val="0.34989395675385776"/>
          <c:h val="6.380299053527399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46355555555556"/>
          <c:y val="0.12347222222222222"/>
          <c:w val="0.87214177777777779"/>
          <c:h val="0.66976728395061724"/>
        </c:manualLayout>
      </c:layout>
      <c:lineChart>
        <c:grouping val="standard"/>
        <c:varyColors val="0"/>
        <c:ser>
          <c:idx val="0"/>
          <c:order val="0"/>
          <c:tx>
            <c:strRef>
              <c:f>'[6]Kort kurve'!$B$4</c:f>
              <c:strCache>
                <c:ptCount val="1"/>
                <c:pt idx="0">
                  <c:v>Relativ lønkvote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'[6]Kort kurve'!$A$5:$A$21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'[6]Kort kurve'!$B$5:$B$21</c:f>
              <c:numCache>
                <c:formatCode>General</c:formatCode>
                <c:ptCount val="17"/>
                <c:pt idx="0">
                  <c:v>97.586449999999999</c:v>
                </c:pt>
                <c:pt idx="1">
                  <c:v>98.890659999999997</c:v>
                </c:pt>
                <c:pt idx="2">
                  <c:v>97.871650000000002</c:v>
                </c:pt>
                <c:pt idx="3">
                  <c:v>101.5474</c:v>
                </c:pt>
                <c:pt idx="4">
                  <c:v>102.31229999999999</c:v>
                </c:pt>
                <c:pt idx="5">
                  <c:v>107.9341</c:v>
                </c:pt>
                <c:pt idx="6">
                  <c:v>105.76139999999999</c:v>
                </c:pt>
                <c:pt idx="7">
                  <c:v>111.9727</c:v>
                </c:pt>
                <c:pt idx="8">
                  <c:v>109.48699999999999</c:v>
                </c:pt>
                <c:pt idx="9">
                  <c:v>103.0475</c:v>
                </c:pt>
                <c:pt idx="10">
                  <c:v>103.5737</c:v>
                </c:pt>
                <c:pt idx="11">
                  <c:v>103.1902</c:v>
                </c:pt>
                <c:pt idx="12">
                  <c:v>95.810940000000002</c:v>
                </c:pt>
                <c:pt idx="13">
                  <c:v>90.922219999999996</c:v>
                </c:pt>
                <c:pt idx="14">
                  <c:v>91.641909999999996</c:v>
                </c:pt>
                <c:pt idx="15">
                  <c:v>90.995450000000005</c:v>
                </c:pt>
                <c:pt idx="16">
                  <c:v>87.674449999999993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19584"/>
        <c:axId val="59629568"/>
      </c:lineChart>
      <c:catAx>
        <c:axId val="5961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5962956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9629568"/>
        <c:scaling>
          <c:orientation val="minMax"/>
          <c:max val="115"/>
          <c:min val="85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crossAx val="59619584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25891309819149316"/>
          <c:y val="0.88206171250754317"/>
          <c:w val="0.45161511111111108"/>
          <c:h val="9.903641975308641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87333512878056E-2"/>
          <c:y val="0.11915104732465917"/>
          <c:w val="0.9117381796690307"/>
          <c:h val="0.69649185361263799"/>
        </c:manualLayout>
      </c:layout>
      <c:lineChart>
        <c:grouping val="standard"/>
        <c:varyColors val="0"/>
        <c:ser>
          <c:idx val="1"/>
          <c:order val="0"/>
          <c:tx>
            <c:v>Sjælland</c:v>
          </c:tx>
          <c:spPr>
            <a:ln>
              <a:solidFill>
                <a:srgbClr val="A19C1B"/>
              </a:solidFill>
            </a:ln>
          </c:spPr>
          <c:marker>
            <c:symbol val="none"/>
          </c:marker>
          <c:cat>
            <c:strRef>
              <c:f>[7]BOL_1!$A$5:$A$56</c:f>
              <c:strCache>
                <c:ptCount val="52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2006</c:v>
                </c:pt>
                <c:pt idx="5">
                  <c:v>2006</c:v>
                </c:pt>
                <c:pt idx="6">
                  <c:v>2006</c:v>
                </c:pt>
                <c:pt idx="7">
                  <c:v>2006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2009</c:v>
                </c:pt>
                <c:pt idx="17">
                  <c:v>2009</c:v>
                </c:pt>
                <c:pt idx="18">
                  <c:v>2009</c:v>
                </c:pt>
                <c:pt idx="19">
                  <c:v>2009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2013</c:v>
                </c:pt>
                <c:pt idx="33">
                  <c:v>2013</c:v>
                </c:pt>
                <c:pt idx="34">
                  <c:v>2013</c:v>
                </c:pt>
                <c:pt idx="35">
                  <c:v>2013</c:v>
                </c:pt>
                <c:pt idx="36">
                  <c:v>2014</c:v>
                </c:pt>
                <c:pt idx="37">
                  <c:v>2014</c:v>
                </c:pt>
                <c:pt idx="38">
                  <c:v>2014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  <c:pt idx="48">
                  <c:v>2017</c:v>
                </c:pt>
                <c:pt idx="49">
                  <c:v>2017</c:v>
                </c:pt>
                <c:pt idx="50">
                  <c:v>2017</c:v>
                </c:pt>
                <c:pt idx="51">
                  <c:v>2017</c:v>
                </c:pt>
              </c:strCache>
            </c:strRef>
          </c:cat>
          <c:val>
            <c:numRef>
              <c:f>[7]BOL_1!$D$5:$D$56</c:f>
              <c:numCache>
                <c:formatCode>General</c:formatCode>
                <c:ptCount val="52"/>
                <c:pt idx="0">
                  <c:v>9.9177109999999988</c:v>
                </c:pt>
                <c:pt idx="1">
                  <c:v>10.41465</c:v>
                </c:pt>
                <c:pt idx="2">
                  <c:v>10.99994</c:v>
                </c:pt>
                <c:pt idx="3">
                  <c:v>11.719239999999999</c:v>
                </c:pt>
                <c:pt idx="4">
                  <c:v>12.285219999999999</c:v>
                </c:pt>
                <c:pt idx="5">
                  <c:v>13.113049999999999</c:v>
                </c:pt>
                <c:pt idx="6">
                  <c:v>13.69943</c:v>
                </c:pt>
                <c:pt idx="7">
                  <c:v>14.016459999999999</c:v>
                </c:pt>
                <c:pt idx="8">
                  <c:v>14.05674</c:v>
                </c:pt>
                <c:pt idx="9">
                  <c:v>14.04271</c:v>
                </c:pt>
                <c:pt idx="10">
                  <c:v>13.99959</c:v>
                </c:pt>
                <c:pt idx="11">
                  <c:v>13.830549999999999</c:v>
                </c:pt>
                <c:pt idx="12">
                  <c:v>13.74835</c:v>
                </c:pt>
                <c:pt idx="13">
                  <c:v>13.729509999999999</c:v>
                </c:pt>
                <c:pt idx="14">
                  <c:v>13.017440000000001</c:v>
                </c:pt>
                <c:pt idx="15">
                  <c:v>12.232100000000001</c:v>
                </c:pt>
                <c:pt idx="16">
                  <c:v>11.40915</c:v>
                </c:pt>
                <c:pt idx="17">
                  <c:v>11.03603</c:v>
                </c:pt>
                <c:pt idx="18">
                  <c:v>11.013669999999999</c:v>
                </c:pt>
                <c:pt idx="19">
                  <c:v>11.157690000000001</c:v>
                </c:pt>
                <c:pt idx="20">
                  <c:v>11.236690000000001</c:v>
                </c:pt>
                <c:pt idx="21">
                  <c:v>11.00986</c:v>
                </c:pt>
                <c:pt idx="22">
                  <c:v>10.96735</c:v>
                </c:pt>
                <c:pt idx="23">
                  <c:v>10.84409</c:v>
                </c:pt>
                <c:pt idx="24">
                  <c:v>10.647930000000001</c:v>
                </c:pt>
                <c:pt idx="25">
                  <c:v>10.370340000000001</c:v>
                </c:pt>
                <c:pt idx="26">
                  <c:v>10.1031</c:v>
                </c:pt>
                <c:pt idx="27">
                  <c:v>10.07502</c:v>
                </c:pt>
                <c:pt idx="28">
                  <c:v>9.3396430000000006</c:v>
                </c:pt>
                <c:pt idx="29">
                  <c:v>9.5720259999999993</c:v>
                </c:pt>
                <c:pt idx="30">
                  <c:v>9.4476569999999995</c:v>
                </c:pt>
                <c:pt idx="31">
                  <c:v>9.4702720000000014</c:v>
                </c:pt>
                <c:pt idx="32">
                  <c:v>9.5508199999999999</c:v>
                </c:pt>
                <c:pt idx="33">
                  <c:v>9.3535909999999998</c:v>
                </c:pt>
                <c:pt idx="34">
                  <c:v>9.3256730000000001</c:v>
                </c:pt>
                <c:pt idx="35">
                  <c:v>9.4023019999999988</c:v>
                </c:pt>
                <c:pt idx="36">
                  <c:v>9.3833520000000004</c:v>
                </c:pt>
                <c:pt idx="37">
                  <c:v>9.4446790000000007</c:v>
                </c:pt>
                <c:pt idx="38">
                  <c:v>9.3288729999999997</c:v>
                </c:pt>
                <c:pt idx="39">
                  <c:v>9.5071460000000005</c:v>
                </c:pt>
                <c:pt idx="40">
                  <c:v>10.03101</c:v>
                </c:pt>
                <c:pt idx="41">
                  <c:v>10.11839</c:v>
                </c:pt>
                <c:pt idx="42">
                  <c:v>10.276639999999999</c:v>
                </c:pt>
                <c:pt idx="43">
                  <c:v>10.246180000000001</c:v>
                </c:pt>
                <c:pt idx="44">
                  <c:v>10.18633</c:v>
                </c:pt>
                <c:pt idx="45">
                  <c:v>10.429399999999999</c:v>
                </c:pt>
                <c:pt idx="46">
                  <c:v>10.755709999999999</c:v>
                </c:pt>
                <c:pt idx="47">
                  <c:v>10.877319999999999</c:v>
                </c:pt>
                <c:pt idx="48">
                  <c:v>10.957660000000001</c:v>
                </c:pt>
                <c:pt idx="49">
                  <c:v>11.25417</c:v>
                </c:pt>
                <c:pt idx="50">
                  <c:v>11.20377</c:v>
                </c:pt>
                <c:pt idx="51">
                  <c:v>#N/A</c:v>
                </c:pt>
              </c:numCache>
            </c:numRef>
          </c:val>
          <c:smooth val="0"/>
        </c:ser>
        <c:ser>
          <c:idx val="2"/>
          <c:order val="1"/>
          <c:tx>
            <c:v>Midtjylland</c:v>
          </c:tx>
          <c:spPr>
            <a:ln>
              <a:solidFill>
                <a:srgbClr val="5C6062"/>
              </a:solidFill>
            </a:ln>
          </c:spPr>
          <c:marker>
            <c:symbol val="none"/>
          </c:marker>
          <c:cat>
            <c:strRef>
              <c:f>[7]BOL_1!$A$5:$A$56</c:f>
              <c:strCache>
                <c:ptCount val="52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2006</c:v>
                </c:pt>
                <c:pt idx="5">
                  <c:v>2006</c:v>
                </c:pt>
                <c:pt idx="6">
                  <c:v>2006</c:v>
                </c:pt>
                <c:pt idx="7">
                  <c:v>2006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2009</c:v>
                </c:pt>
                <c:pt idx="17">
                  <c:v>2009</c:v>
                </c:pt>
                <c:pt idx="18">
                  <c:v>2009</c:v>
                </c:pt>
                <c:pt idx="19">
                  <c:v>2009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2013</c:v>
                </c:pt>
                <c:pt idx="33">
                  <c:v>2013</c:v>
                </c:pt>
                <c:pt idx="34">
                  <c:v>2013</c:v>
                </c:pt>
                <c:pt idx="35">
                  <c:v>2013</c:v>
                </c:pt>
                <c:pt idx="36">
                  <c:v>2014</c:v>
                </c:pt>
                <c:pt idx="37">
                  <c:v>2014</c:v>
                </c:pt>
                <c:pt idx="38">
                  <c:v>2014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  <c:pt idx="48">
                  <c:v>2017</c:v>
                </c:pt>
                <c:pt idx="49">
                  <c:v>2017</c:v>
                </c:pt>
                <c:pt idx="50">
                  <c:v>2017</c:v>
                </c:pt>
                <c:pt idx="51">
                  <c:v>2017</c:v>
                </c:pt>
              </c:strCache>
            </c:strRef>
          </c:cat>
          <c:val>
            <c:numRef>
              <c:f>[7]BOL_1!$E$5:$E$56</c:f>
              <c:numCache>
                <c:formatCode>General</c:formatCode>
                <c:ptCount val="52"/>
                <c:pt idx="0">
                  <c:v>8.3608209999999996</c:v>
                </c:pt>
                <c:pt idx="1">
                  <c:v>8.6441689999999998</c:v>
                </c:pt>
                <c:pt idx="2">
                  <c:v>9.1285790000000002</c:v>
                </c:pt>
                <c:pt idx="3">
                  <c:v>9.7451509999999999</c:v>
                </c:pt>
                <c:pt idx="4">
                  <c:v>10.23094</c:v>
                </c:pt>
                <c:pt idx="5">
                  <c:v>10.589370000000001</c:v>
                </c:pt>
                <c:pt idx="6">
                  <c:v>11.01928</c:v>
                </c:pt>
                <c:pt idx="7">
                  <c:v>11.203889999999999</c:v>
                </c:pt>
                <c:pt idx="8">
                  <c:v>11.411299999999999</c:v>
                </c:pt>
                <c:pt idx="9">
                  <c:v>11.50543</c:v>
                </c:pt>
                <c:pt idx="10">
                  <c:v>11.539629999999999</c:v>
                </c:pt>
                <c:pt idx="11">
                  <c:v>11.71655</c:v>
                </c:pt>
                <c:pt idx="12">
                  <c:v>11.719749999999999</c:v>
                </c:pt>
                <c:pt idx="13">
                  <c:v>11.69533</c:v>
                </c:pt>
                <c:pt idx="14">
                  <c:v>11.507620000000001</c:v>
                </c:pt>
                <c:pt idx="15">
                  <c:v>11.131780000000001</c:v>
                </c:pt>
                <c:pt idx="16">
                  <c:v>10.83145</c:v>
                </c:pt>
                <c:pt idx="17">
                  <c:v>10.86402</c:v>
                </c:pt>
                <c:pt idx="18">
                  <c:v>10.767469999999999</c:v>
                </c:pt>
                <c:pt idx="19">
                  <c:v>10.868840000000001</c:v>
                </c:pt>
                <c:pt idx="20">
                  <c:v>10.924530000000001</c:v>
                </c:pt>
                <c:pt idx="21">
                  <c:v>11.00018</c:v>
                </c:pt>
                <c:pt idx="22">
                  <c:v>10.98845</c:v>
                </c:pt>
                <c:pt idx="23">
                  <c:v>10.988350000000001</c:v>
                </c:pt>
                <c:pt idx="24">
                  <c:v>10.9741</c:v>
                </c:pt>
                <c:pt idx="25">
                  <c:v>10.77197</c:v>
                </c:pt>
                <c:pt idx="26">
                  <c:v>10.60773</c:v>
                </c:pt>
                <c:pt idx="27">
                  <c:v>10.472709999999999</c:v>
                </c:pt>
                <c:pt idx="28">
                  <c:v>10.41442</c:v>
                </c:pt>
                <c:pt idx="29">
                  <c:v>10.362500000000001</c:v>
                </c:pt>
                <c:pt idx="30">
                  <c:v>10.565280000000001</c:v>
                </c:pt>
                <c:pt idx="31">
                  <c:v>10.369429999999999</c:v>
                </c:pt>
                <c:pt idx="32">
                  <c:v>10.369879999999998</c:v>
                </c:pt>
                <c:pt idx="33">
                  <c:v>10.347940000000001</c:v>
                </c:pt>
                <c:pt idx="34">
                  <c:v>10.417069999999999</c:v>
                </c:pt>
                <c:pt idx="35">
                  <c:v>10.448780000000001</c:v>
                </c:pt>
                <c:pt idx="36">
                  <c:v>10.31758</c:v>
                </c:pt>
                <c:pt idx="37">
                  <c:v>10.340680000000001</c:v>
                </c:pt>
                <c:pt idx="38">
                  <c:v>10.36158</c:v>
                </c:pt>
                <c:pt idx="39">
                  <c:v>10.3995</c:v>
                </c:pt>
                <c:pt idx="40">
                  <c:v>10.852739999999999</c:v>
                </c:pt>
                <c:pt idx="41">
                  <c:v>10.911910000000001</c:v>
                </c:pt>
                <c:pt idx="42">
                  <c:v>10.852969999999999</c:v>
                </c:pt>
                <c:pt idx="43">
                  <c:v>11.026129999999998</c:v>
                </c:pt>
                <c:pt idx="44">
                  <c:v>11.008790000000001</c:v>
                </c:pt>
                <c:pt idx="45">
                  <c:v>11.096590000000001</c:v>
                </c:pt>
                <c:pt idx="46">
                  <c:v>11.241820000000001</c:v>
                </c:pt>
                <c:pt idx="47">
                  <c:v>11.183309999999999</c:v>
                </c:pt>
                <c:pt idx="48">
                  <c:v>11.188780000000001</c:v>
                </c:pt>
                <c:pt idx="49">
                  <c:v>11.37322</c:v>
                </c:pt>
                <c:pt idx="50">
                  <c:v>11.488250000000001</c:v>
                </c:pt>
                <c:pt idx="51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v>Nordjylland</c:v>
          </c:tx>
          <c:spPr>
            <a:ln>
              <a:solidFill>
                <a:srgbClr val="DA6D79"/>
              </a:solidFill>
            </a:ln>
          </c:spPr>
          <c:marker>
            <c:symbol val="none"/>
          </c:marker>
          <c:cat>
            <c:strRef>
              <c:f>[7]BOL_1!$A$5:$A$56</c:f>
              <c:strCache>
                <c:ptCount val="52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2006</c:v>
                </c:pt>
                <c:pt idx="5">
                  <c:v>2006</c:v>
                </c:pt>
                <c:pt idx="6">
                  <c:v>2006</c:v>
                </c:pt>
                <c:pt idx="7">
                  <c:v>2006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2009</c:v>
                </c:pt>
                <c:pt idx="17">
                  <c:v>2009</c:v>
                </c:pt>
                <c:pt idx="18">
                  <c:v>2009</c:v>
                </c:pt>
                <c:pt idx="19">
                  <c:v>2009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2013</c:v>
                </c:pt>
                <c:pt idx="33">
                  <c:v>2013</c:v>
                </c:pt>
                <c:pt idx="34">
                  <c:v>2013</c:v>
                </c:pt>
                <c:pt idx="35">
                  <c:v>2013</c:v>
                </c:pt>
                <c:pt idx="36">
                  <c:v>2014</c:v>
                </c:pt>
                <c:pt idx="37">
                  <c:v>2014</c:v>
                </c:pt>
                <c:pt idx="38">
                  <c:v>2014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  <c:pt idx="48">
                  <c:v>2017</c:v>
                </c:pt>
                <c:pt idx="49">
                  <c:v>2017</c:v>
                </c:pt>
                <c:pt idx="50">
                  <c:v>2017</c:v>
                </c:pt>
                <c:pt idx="51">
                  <c:v>2017</c:v>
                </c:pt>
              </c:strCache>
            </c:strRef>
          </c:cat>
          <c:val>
            <c:numRef>
              <c:f>[7]BOL_1!$F$5:$F$56</c:f>
              <c:numCache>
                <c:formatCode>General</c:formatCode>
                <c:ptCount val="52"/>
                <c:pt idx="0">
                  <c:v>6.1701099999999993</c:v>
                </c:pt>
                <c:pt idx="1">
                  <c:v>6.4067550000000004</c:v>
                </c:pt>
                <c:pt idx="2">
                  <c:v>6.6183050000000003</c:v>
                </c:pt>
                <c:pt idx="3">
                  <c:v>6.7213130000000003</c:v>
                </c:pt>
                <c:pt idx="4">
                  <c:v>7.2096200000000001</c:v>
                </c:pt>
                <c:pt idx="5">
                  <c:v>7.4788119999999996</c:v>
                </c:pt>
                <c:pt idx="6">
                  <c:v>7.6435770000000005</c:v>
                </c:pt>
                <c:pt idx="7">
                  <c:v>7.9196009999999992</c:v>
                </c:pt>
                <c:pt idx="8">
                  <c:v>7.9985270000000002</c:v>
                </c:pt>
                <c:pt idx="9">
                  <c:v>8.2638490000000004</c:v>
                </c:pt>
                <c:pt idx="10">
                  <c:v>8.3817590000000006</c:v>
                </c:pt>
                <c:pt idx="11">
                  <c:v>8.4151410000000002</c:v>
                </c:pt>
                <c:pt idx="12">
                  <c:v>8.4826530000000009</c:v>
                </c:pt>
                <c:pt idx="13">
                  <c:v>8.2060870000000001</c:v>
                </c:pt>
                <c:pt idx="14">
                  <c:v>8.3589450000000003</c:v>
                </c:pt>
                <c:pt idx="15">
                  <c:v>8.5178799999999999</c:v>
                </c:pt>
                <c:pt idx="16">
                  <c:v>8.0107909999999993</c:v>
                </c:pt>
                <c:pt idx="17">
                  <c:v>8.3881319999999988</c:v>
                </c:pt>
                <c:pt idx="18">
                  <c:v>8.2933129999999995</c:v>
                </c:pt>
                <c:pt idx="19">
                  <c:v>8.4220459999999999</c:v>
                </c:pt>
                <c:pt idx="20">
                  <c:v>8.3642819999999993</c:v>
                </c:pt>
                <c:pt idx="21">
                  <c:v>8.4014940000000013</c:v>
                </c:pt>
                <c:pt idx="22">
                  <c:v>8.5336200000000009</c:v>
                </c:pt>
                <c:pt idx="23">
                  <c:v>8.3785290000000003</c:v>
                </c:pt>
                <c:pt idx="24">
                  <c:v>8.1812259999999988</c:v>
                </c:pt>
                <c:pt idx="25">
                  <c:v>8.1664320000000004</c:v>
                </c:pt>
                <c:pt idx="26">
                  <c:v>7.8979949999999999</c:v>
                </c:pt>
                <c:pt idx="27">
                  <c:v>7.9677600000000002</c:v>
                </c:pt>
                <c:pt idx="28">
                  <c:v>8.1468469999999993</c:v>
                </c:pt>
                <c:pt idx="29">
                  <c:v>7.9460459999999999</c:v>
                </c:pt>
                <c:pt idx="30">
                  <c:v>8.0047359999999994</c:v>
                </c:pt>
                <c:pt idx="31">
                  <c:v>7.9481039999999998</c:v>
                </c:pt>
                <c:pt idx="32">
                  <c:v>8.0466759999999997</c:v>
                </c:pt>
                <c:pt idx="33">
                  <c:v>8.0351719999999993</c:v>
                </c:pt>
                <c:pt idx="34">
                  <c:v>8.0047779999999999</c:v>
                </c:pt>
                <c:pt idx="35">
                  <c:v>7.9804949999999995</c:v>
                </c:pt>
                <c:pt idx="36">
                  <c:v>7.9232830000000005</c:v>
                </c:pt>
                <c:pt idx="37">
                  <c:v>8.1279009999999996</c:v>
                </c:pt>
                <c:pt idx="38">
                  <c:v>8.0463749999999994</c:v>
                </c:pt>
                <c:pt idx="39">
                  <c:v>8.2606740000000016</c:v>
                </c:pt>
                <c:pt idx="40">
                  <c:v>8.3964730000000003</c:v>
                </c:pt>
                <c:pt idx="41">
                  <c:v>8.4398689999999998</c:v>
                </c:pt>
                <c:pt idx="42">
                  <c:v>8.436795</c:v>
                </c:pt>
                <c:pt idx="43">
                  <c:v>8.4582239999999995</c:v>
                </c:pt>
                <c:pt idx="44">
                  <c:v>8.462254999999999</c:v>
                </c:pt>
                <c:pt idx="45">
                  <c:v>8.6277530000000002</c:v>
                </c:pt>
                <c:pt idx="46">
                  <c:v>9.0298449999999999</c:v>
                </c:pt>
                <c:pt idx="47">
                  <c:v>8.8424619999999994</c:v>
                </c:pt>
                <c:pt idx="48">
                  <c:v>8.9444730000000003</c:v>
                </c:pt>
                <c:pt idx="49">
                  <c:v>8.7824019999999994</c:v>
                </c:pt>
                <c:pt idx="50">
                  <c:v>8.9543400000000002</c:v>
                </c:pt>
                <c:pt idx="51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v>Syddanmark</c:v>
          </c:tx>
          <c:spPr>
            <a:ln>
              <a:solidFill>
                <a:srgbClr val="BDBA5F"/>
              </a:solidFill>
            </a:ln>
          </c:spPr>
          <c:marker>
            <c:symbol val="none"/>
          </c:marker>
          <c:cat>
            <c:strRef>
              <c:f>[7]BOL_1!$A$5:$A$56</c:f>
              <c:strCache>
                <c:ptCount val="52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2006</c:v>
                </c:pt>
                <c:pt idx="5">
                  <c:v>2006</c:v>
                </c:pt>
                <c:pt idx="6">
                  <c:v>2006</c:v>
                </c:pt>
                <c:pt idx="7">
                  <c:v>2006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2009</c:v>
                </c:pt>
                <c:pt idx="17">
                  <c:v>2009</c:v>
                </c:pt>
                <c:pt idx="18">
                  <c:v>2009</c:v>
                </c:pt>
                <c:pt idx="19">
                  <c:v>2009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2013</c:v>
                </c:pt>
                <c:pt idx="33">
                  <c:v>2013</c:v>
                </c:pt>
                <c:pt idx="34">
                  <c:v>2013</c:v>
                </c:pt>
                <c:pt idx="35">
                  <c:v>2013</c:v>
                </c:pt>
                <c:pt idx="36">
                  <c:v>2014</c:v>
                </c:pt>
                <c:pt idx="37">
                  <c:v>2014</c:v>
                </c:pt>
                <c:pt idx="38">
                  <c:v>2014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  <c:pt idx="48">
                  <c:v>2017</c:v>
                </c:pt>
                <c:pt idx="49">
                  <c:v>2017</c:v>
                </c:pt>
                <c:pt idx="50">
                  <c:v>2017</c:v>
                </c:pt>
                <c:pt idx="51">
                  <c:v>2017</c:v>
                </c:pt>
              </c:strCache>
            </c:strRef>
          </c:cat>
          <c:val>
            <c:numRef>
              <c:f>[7]BOL_1!$G$5:$G$56</c:f>
              <c:numCache>
                <c:formatCode>General</c:formatCode>
                <c:ptCount val="52"/>
                <c:pt idx="0">
                  <c:v>7.3412960000000007</c:v>
                </c:pt>
                <c:pt idx="1">
                  <c:v>7.5166490000000001</c:v>
                </c:pt>
                <c:pt idx="2">
                  <c:v>7.7485390000000001</c:v>
                </c:pt>
                <c:pt idx="3">
                  <c:v>8.0781390000000002</c:v>
                </c:pt>
                <c:pt idx="4">
                  <c:v>8.5510979999999996</c:v>
                </c:pt>
                <c:pt idx="5">
                  <c:v>8.7841009999999997</c:v>
                </c:pt>
                <c:pt idx="6">
                  <c:v>9.2565229999999996</c:v>
                </c:pt>
                <c:pt idx="7">
                  <c:v>9.4106090000000009</c:v>
                </c:pt>
                <c:pt idx="8">
                  <c:v>9.668984</c:v>
                </c:pt>
                <c:pt idx="9">
                  <c:v>9.899483</c:v>
                </c:pt>
                <c:pt idx="10">
                  <c:v>10.150049999999998</c:v>
                </c:pt>
                <c:pt idx="11">
                  <c:v>10.45881</c:v>
                </c:pt>
                <c:pt idx="12">
                  <c:v>10.442600000000001</c:v>
                </c:pt>
                <c:pt idx="13">
                  <c:v>10.55119</c:v>
                </c:pt>
                <c:pt idx="14">
                  <c:v>10.386659999999999</c:v>
                </c:pt>
                <c:pt idx="15">
                  <c:v>10.00253</c:v>
                </c:pt>
                <c:pt idx="16">
                  <c:v>9.6814099999999996</c:v>
                </c:pt>
                <c:pt idx="17">
                  <c:v>9.660622</c:v>
                </c:pt>
                <c:pt idx="18">
                  <c:v>9.5469939999999998</c:v>
                </c:pt>
                <c:pt idx="19">
                  <c:v>9.7178550000000001</c:v>
                </c:pt>
                <c:pt idx="20">
                  <c:v>9.6397340000000007</c:v>
                </c:pt>
                <c:pt idx="21">
                  <c:v>9.621772</c:v>
                </c:pt>
                <c:pt idx="22">
                  <c:v>9.5458989999999986</c:v>
                </c:pt>
                <c:pt idx="23">
                  <c:v>9.5385939999999998</c:v>
                </c:pt>
                <c:pt idx="24">
                  <c:v>9.488468000000001</c:v>
                </c:pt>
                <c:pt idx="25">
                  <c:v>9.2731759999999994</c:v>
                </c:pt>
                <c:pt idx="26">
                  <c:v>9.0567659999999997</c:v>
                </c:pt>
                <c:pt idx="27">
                  <c:v>9.0392080000000004</c:v>
                </c:pt>
                <c:pt idx="28">
                  <c:v>8.9364480000000004</c:v>
                </c:pt>
                <c:pt idx="29">
                  <c:v>8.756257999999999</c:v>
                </c:pt>
                <c:pt idx="30">
                  <c:v>8.8624570000000009</c:v>
                </c:pt>
                <c:pt idx="31">
                  <c:v>8.6259899999999998</c:v>
                </c:pt>
                <c:pt idx="32">
                  <c:v>8.6338729999999995</c:v>
                </c:pt>
                <c:pt idx="33">
                  <c:v>8.636220999999999</c:v>
                </c:pt>
                <c:pt idx="34">
                  <c:v>8.7214449999999992</c:v>
                </c:pt>
                <c:pt idx="35">
                  <c:v>8.6738280000000003</c:v>
                </c:pt>
                <c:pt idx="36">
                  <c:v>8.5840759999999996</c:v>
                </c:pt>
                <c:pt idx="37">
                  <c:v>8.7390840000000001</c:v>
                </c:pt>
                <c:pt idx="38">
                  <c:v>8.5594599999999996</c:v>
                </c:pt>
                <c:pt idx="39">
                  <c:v>8.705921</c:v>
                </c:pt>
                <c:pt idx="40">
                  <c:v>8.9512540000000005</c:v>
                </c:pt>
                <c:pt idx="41">
                  <c:v>9.0660620000000005</c:v>
                </c:pt>
                <c:pt idx="42">
                  <c:v>9.0818330000000014</c:v>
                </c:pt>
                <c:pt idx="43">
                  <c:v>9.0183420000000005</c:v>
                </c:pt>
                <c:pt idx="44">
                  <c:v>9.0976949999999999</c:v>
                </c:pt>
                <c:pt idx="45">
                  <c:v>9.1181099999999997</c:v>
                </c:pt>
                <c:pt idx="46">
                  <c:v>9.3033559999999991</c:v>
                </c:pt>
                <c:pt idx="47">
                  <c:v>9.3770769999999999</c:v>
                </c:pt>
                <c:pt idx="48">
                  <c:v>9.1875470000000004</c:v>
                </c:pt>
                <c:pt idx="49">
                  <c:v>9.5258570000000002</c:v>
                </c:pt>
                <c:pt idx="50">
                  <c:v>9.3447969999999998</c:v>
                </c:pt>
                <c:pt idx="51">
                  <c:v>#N/A</c:v>
                </c:pt>
              </c:numCache>
            </c:numRef>
          </c:val>
          <c:smooth val="0"/>
        </c:ser>
        <c:ser>
          <c:idx val="5"/>
          <c:order val="4"/>
          <c:tx>
            <c:v>Hele landet</c:v>
          </c:tx>
          <c:spPr>
            <a:ln>
              <a:solidFill>
                <a:srgbClr val="ADAFB0"/>
              </a:solidFill>
            </a:ln>
          </c:spPr>
          <c:marker>
            <c:symbol val="none"/>
          </c:marker>
          <c:cat>
            <c:strRef>
              <c:f>[7]BOL_1!$A$5:$A$56</c:f>
              <c:strCache>
                <c:ptCount val="52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2006</c:v>
                </c:pt>
                <c:pt idx="5">
                  <c:v>2006</c:v>
                </c:pt>
                <c:pt idx="6">
                  <c:v>2006</c:v>
                </c:pt>
                <c:pt idx="7">
                  <c:v>2006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2009</c:v>
                </c:pt>
                <c:pt idx="17">
                  <c:v>2009</c:v>
                </c:pt>
                <c:pt idx="18">
                  <c:v>2009</c:v>
                </c:pt>
                <c:pt idx="19">
                  <c:v>2009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2013</c:v>
                </c:pt>
                <c:pt idx="33">
                  <c:v>2013</c:v>
                </c:pt>
                <c:pt idx="34">
                  <c:v>2013</c:v>
                </c:pt>
                <c:pt idx="35">
                  <c:v>2013</c:v>
                </c:pt>
                <c:pt idx="36">
                  <c:v>2014</c:v>
                </c:pt>
                <c:pt idx="37">
                  <c:v>2014</c:v>
                </c:pt>
                <c:pt idx="38">
                  <c:v>2014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  <c:pt idx="48">
                  <c:v>2017</c:v>
                </c:pt>
                <c:pt idx="49">
                  <c:v>2017</c:v>
                </c:pt>
                <c:pt idx="50">
                  <c:v>2017</c:v>
                </c:pt>
                <c:pt idx="51">
                  <c:v>2017</c:v>
                </c:pt>
              </c:strCache>
            </c:strRef>
          </c:cat>
          <c:val>
            <c:numRef>
              <c:f>[7]BOL_1!$H$5:$H$56</c:f>
              <c:numCache>
                <c:formatCode>General</c:formatCode>
                <c:ptCount val="52"/>
                <c:pt idx="0">
                  <c:v>9.7814110000000003</c:v>
                </c:pt>
                <c:pt idx="1">
                  <c:v>10.2698</c:v>
                </c:pt>
                <c:pt idx="2">
                  <c:v>10.884379999999998</c:v>
                </c:pt>
                <c:pt idx="3">
                  <c:v>11.59896</c:v>
                </c:pt>
                <c:pt idx="4">
                  <c:v>12.3154</c:v>
                </c:pt>
                <c:pt idx="5">
                  <c:v>12.870370000000001</c:v>
                </c:pt>
                <c:pt idx="6">
                  <c:v>13.292770000000001</c:v>
                </c:pt>
                <c:pt idx="7">
                  <c:v>13.503459999999999</c:v>
                </c:pt>
                <c:pt idx="8">
                  <c:v>13.56104</c:v>
                </c:pt>
                <c:pt idx="9">
                  <c:v>13.578520000000001</c:v>
                </c:pt>
                <c:pt idx="10">
                  <c:v>13.546709999999999</c:v>
                </c:pt>
                <c:pt idx="11">
                  <c:v>13.57864</c:v>
                </c:pt>
                <c:pt idx="12">
                  <c:v>13.4878</c:v>
                </c:pt>
                <c:pt idx="13">
                  <c:v>13.293430000000001</c:v>
                </c:pt>
                <c:pt idx="14">
                  <c:v>12.946959999999999</c:v>
                </c:pt>
                <c:pt idx="15">
                  <c:v>12.255420000000001</c:v>
                </c:pt>
                <c:pt idx="16">
                  <c:v>11.59085</c:v>
                </c:pt>
                <c:pt idx="17">
                  <c:v>11.565989999999999</c:v>
                </c:pt>
                <c:pt idx="18">
                  <c:v>11.60319</c:v>
                </c:pt>
                <c:pt idx="19">
                  <c:v>11.790299999999998</c:v>
                </c:pt>
                <c:pt idx="20">
                  <c:v>11.908770000000001</c:v>
                </c:pt>
                <c:pt idx="21">
                  <c:v>11.97565</c:v>
                </c:pt>
                <c:pt idx="22">
                  <c:v>11.987120000000001</c:v>
                </c:pt>
                <c:pt idx="23">
                  <c:v>11.9893</c:v>
                </c:pt>
                <c:pt idx="24">
                  <c:v>11.90061</c:v>
                </c:pt>
                <c:pt idx="25">
                  <c:v>11.68948</c:v>
                </c:pt>
                <c:pt idx="26">
                  <c:v>11.32386</c:v>
                </c:pt>
                <c:pt idx="27">
                  <c:v>11.21533</c:v>
                </c:pt>
                <c:pt idx="28">
                  <c:v>11.03303</c:v>
                </c:pt>
                <c:pt idx="29">
                  <c:v>10.952219999999999</c:v>
                </c:pt>
                <c:pt idx="30">
                  <c:v>11.06845</c:v>
                </c:pt>
                <c:pt idx="31">
                  <c:v>11.01451</c:v>
                </c:pt>
                <c:pt idx="32">
                  <c:v>11.098030000000001</c:v>
                </c:pt>
                <c:pt idx="33">
                  <c:v>11.039669999999999</c:v>
                </c:pt>
                <c:pt idx="34">
                  <c:v>11.10219</c:v>
                </c:pt>
                <c:pt idx="35">
                  <c:v>11.186959999999999</c:v>
                </c:pt>
                <c:pt idx="36">
                  <c:v>11.158200000000001</c:v>
                </c:pt>
                <c:pt idx="37">
                  <c:v>11.266170000000001</c:v>
                </c:pt>
                <c:pt idx="38">
                  <c:v>11.279219999999999</c:v>
                </c:pt>
                <c:pt idx="39">
                  <c:v>11.40493</c:v>
                </c:pt>
                <c:pt idx="40">
                  <c:v>11.83498</c:v>
                </c:pt>
                <c:pt idx="41">
                  <c:v>12.031169999999999</c:v>
                </c:pt>
                <c:pt idx="42">
                  <c:v>12.07489</c:v>
                </c:pt>
                <c:pt idx="43">
                  <c:v>12.16625</c:v>
                </c:pt>
                <c:pt idx="44">
                  <c:v>12.247770000000001</c:v>
                </c:pt>
                <c:pt idx="45">
                  <c:v>12.35197</c:v>
                </c:pt>
                <c:pt idx="46">
                  <c:v>12.614409999999999</c:v>
                </c:pt>
                <c:pt idx="47">
                  <c:v>12.680620000000001</c:v>
                </c:pt>
                <c:pt idx="48">
                  <c:v>12.73156</c:v>
                </c:pt>
                <c:pt idx="49">
                  <c:v>12.954379999999999</c:v>
                </c:pt>
                <c:pt idx="50">
                  <c:v>13.043190000000001</c:v>
                </c:pt>
                <c:pt idx="5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40384"/>
        <c:axId val="59841920"/>
      </c:lineChart>
      <c:lineChart>
        <c:grouping val="standard"/>
        <c:varyColors val="0"/>
        <c:ser>
          <c:idx val="6"/>
          <c:order val="5"/>
          <c:tx>
            <c:v>Hovedstaden (h. akse)</c:v>
          </c:tx>
          <c:spPr>
            <a:ln>
              <a:solidFill>
                <a:srgbClr val="C10B20"/>
              </a:solidFill>
            </a:ln>
          </c:spPr>
          <c:marker>
            <c:symbol val="none"/>
          </c:marker>
          <c:cat>
            <c:strRef>
              <c:f>[7]BOL_1!$A$5:$A$56</c:f>
              <c:strCache>
                <c:ptCount val="52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2006</c:v>
                </c:pt>
                <c:pt idx="5">
                  <c:v>2006</c:v>
                </c:pt>
                <c:pt idx="6">
                  <c:v>2006</c:v>
                </c:pt>
                <c:pt idx="7">
                  <c:v>2006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2009</c:v>
                </c:pt>
                <c:pt idx="17">
                  <c:v>2009</c:v>
                </c:pt>
                <c:pt idx="18">
                  <c:v>2009</c:v>
                </c:pt>
                <c:pt idx="19">
                  <c:v>2009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2013</c:v>
                </c:pt>
                <c:pt idx="33">
                  <c:v>2013</c:v>
                </c:pt>
                <c:pt idx="34">
                  <c:v>2013</c:v>
                </c:pt>
                <c:pt idx="35">
                  <c:v>2013</c:v>
                </c:pt>
                <c:pt idx="36">
                  <c:v>2014</c:v>
                </c:pt>
                <c:pt idx="37">
                  <c:v>2014</c:v>
                </c:pt>
                <c:pt idx="38">
                  <c:v>2014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  <c:pt idx="48">
                  <c:v>2017</c:v>
                </c:pt>
                <c:pt idx="49">
                  <c:v>2017</c:v>
                </c:pt>
                <c:pt idx="50">
                  <c:v>2017</c:v>
                </c:pt>
                <c:pt idx="51">
                  <c:v>2017</c:v>
                </c:pt>
              </c:strCache>
            </c:strRef>
          </c:cat>
          <c:val>
            <c:numRef>
              <c:f>[7]BOL_1!$C$5:$C$56</c:f>
              <c:numCache>
                <c:formatCode>General</c:formatCode>
                <c:ptCount val="52"/>
                <c:pt idx="0">
                  <c:v>16.96472</c:v>
                </c:pt>
                <c:pt idx="1">
                  <c:v>18.27779</c:v>
                </c:pt>
                <c:pt idx="2">
                  <c:v>19.878610000000002</c:v>
                </c:pt>
                <c:pt idx="3">
                  <c:v>21.46978</c:v>
                </c:pt>
                <c:pt idx="4">
                  <c:v>23.176939999999998</c:v>
                </c:pt>
                <c:pt idx="5">
                  <c:v>24.36862</c:v>
                </c:pt>
                <c:pt idx="6">
                  <c:v>24.702740000000002</c:v>
                </c:pt>
                <c:pt idx="7">
                  <c:v>24.840589999999999</c:v>
                </c:pt>
                <c:pt idx="8">
                  <c:v>24.503029999999999</c:v>
                </c:pt>
                <c:pt idx="9">
                  <c:v>24.047669999999997</c:v>
                </c:pt>
                <c:pt idx="10">
                  <c:v>23.414470000000001</c:v>
                </c:pt>
                <c:pt idx="11">
                  <c:v>23.107250000000001</c:v>
                </c:pt>
                <c:pt idx="12">
                  <c:v>22.73602</c:v>
                </c:pt>
                <c:pt idx="13">
                  <c:v>21.846220000000002</c:v>
                </c:pt>
                <c:pt idx="14">
                  <c:v>21.00836</c:v>
                </c:pt>
                <c:pt idx="15">
                  <c:v>19.10726</c:v>
                </c:pt>
                <c:pt idx="16">
                  <c:v>17.546560000000003</c:v>
                </c:pt>
                <c:pt idx="17">
                  <c:v>17.505470000000003</c:v>
                </c:pt>
                <c:pt idx="18">
                  <c:v>18.04157</c:v>
                </c:pt>
                <c:pt idx="19">
                  <c:v>18.468310000000002</c:v>
                </c:pt>
                <c:pt idx="20">
                  <c:v>19.033619999999999</c:v>
                </c:pt>
                <c:pt idx="21">
                  <c:v>19.539480000000001</c:v>
                </c:pt>
                <c:pt idx="22">
                  <c:v>19.660689999999999</c:v>
                </c:pt>
                <c:pt idx="23">
                  <c:v>19.927409999999998</c:v>
                </c:pt>
                <c:pt idx="24">
                  <c:v>19.779109999999999</c:v>
                </c:pt>
                <c:pt idx="25">
                  <c:v>19.552009999999999</c:v>
                </c:pt>
                <c:pt idx="26">
                  <c:v>18.619070000000001</c:v>
                </c:pt>
                <c:pt idx="27">
                  <c:v>18.221589999999999</c:v>
                </c:pt>
                <c:pt idx="28">
                  <c:v>17.94848</c:v>
                </c:pt>
                <c:pt idx="29">
                  <c:v>17.825950000000002</c:v>
                </c:pt>
                <c:pt idx="30">
                  <c:v>18.151509999999998</c:v>
                </c:pt>
                <c:pt idx="31">
                  <c:v>18.415389999999999</c:v>
                </c:pt>
                <c:pt idx="32">
                  <c:v>18.632549999999998</c:v>
                </c:pt>
                <c:pt idx="33">
                  <c:v>18.629709999999999</c:v>
                </c:pt>
                <c:pt idx="34">
                  <c:v>18.826499999999999</c:v>
                </c:pt>
                <c:pt idx="35">
                  <c:v>19.166689999999999</c:v>
                </c:pt>
                <c:pt idx="36">
                  <c:v>19.311049999999998</c:v>
                </c:pt>
                <c:pt idx="37">
                  <c:v>19.554849999999998</c:v>
                </c:pt>
                <c:pt idx="38">
                  <c:v>19.982140000000001</c:v>
                </c:pt>
                <c:pt idx="39">
                  <c:v>20.011869999999998</c:v>
                </c:pt>
                <c:pt idx="40">
                  <c:v>20.735279999999999</c:v>
                </c:pt>
                <c:pt idx="41">
                  <c:v>21.556380000000001</c:v>
                </c:pt>
                <c:pt idx="42">
                  <c:v>21.647599999999997</c:v>
                </c:pt>
                <c:pt idx="43">
                  <c:v>21.93507</c:v>
                </c:pt>
                <c:pt idx="44">
                  <c:v>22.27449</c:v>
                </c:pt>
                <c:pt idx="45">
                  <c:v>22.524570000000001</c:v>
                </c:pt>
                <c:pt idx="46">
                  <c:v>22.790080000000003</c:v>
                </c:pt>
                <c:pt idx="47">
                  <c:v>23.089470000000002</c:v>
                </c:pt>
                <c:pt idx="48">
                  <c:v>23.420020000000001</c:v>
                </c:pt>
                <c:pt idx="49">
                  <c:v>23.877929999999999</c:v>
                </c:pt>
                <c:pt idx="50">
                  <c:v>24.305499999999999</c:v>
                </c:pt>
                <c:pt idx="5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61632"/>
        <c:axId val="59860096"/>
      </c:lineChart>
      <c:catAx>
        <c:axId val="5984038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9841920"/>
        <c:crossesAt val="-10"/>
        <c:auto val="1"/>
        <c:lblAlgn val="ctr"/>
        <c:lblOffset val="100"/>
        <c:tickLblSkip val="5"/>
        <c:tickMarkSkip val="1"/>
        <c:noMultiLvlLbl val="0"/>
      </c:catAx>
      <c:valAx>
        <c:axId val="59841920"/>
        <c:scaling>
          <c:orientation val="minMax"/>
          <c:max val="18"/>
          <c:min val="4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59840384"/>
        <c:crosses val="autoZero"/>
        <c:crossBetween val="midCat"/>
        <c:majorUnit val="2"/>
      </c:valAx>
      <c:valAx>
        <c:axId val="59860096"/>
        <c:scaling>
          <c:orientation val="minMax"/>
          <c:max val="28"/>
          <c:min val="1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59861632"/>
        <c:crosses val="max"/>
        <c:crossBetween val="between"/>
        <c:majorUnit val="2"/>
      </c:valAx>
      <c:catAx>
        <c:axId val="59861632"/>
        <c:scaling>
          <c:orientation val="minMax"/>
        </c:scaling>
        <c:delete val="1"/>
        <c:axPos val="b"/>
        <c:majorTickMark val="out"/>
        <c:minorTickMark val="none"/>
        <c:tickLblPos val="nextTo"/>
        <c:crossAx val="5986009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401504342158574"/>
          <c:y val="0.88203554365744896"/>
          <c:w val="0.71456030821111893"/>
          <c:h val="7.2048039449614243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 baseline="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335280</xdr:colOff>
      <xdr:row>3</xdr:row>
      <xdr:rowOff>7620</xdr:rowOff>
    </xdr:from>
    <xdr:to>
      <xdr:col>13</xdr:col>
      <xdr:colOff>533400</xdr:colOff>
      <xdr:row>17</xdr:row>
      <xdr:rowOff>152400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182880</xdr:colOff>
      <xdr:row>3</xdr:row>
      <xdr:rowOff>41910</xdr:rowOff>
    </xdr:from>
    <xdr:to>
      <xdr:col>9</xdr:col>
      <xdr:colOff>374880</xdr:colOff>
      <xdr:row>15</xdr:row>
      <xdr:rowOff>98790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0.24203</cdr:x>
      <cdr:y>0.09106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61116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1.000 personer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</xdr:colOff>
      <xdr:row>2</xdr:row>
      <xdr:rowOff>68580</xdr:rowOff>
    </xdr:from>
    <xdr:to>
      <xdr:col>15</xdr:col>
      <xdr:colOff>129540</xdr:colOff>
      <xdr:row>16</xdr:row>
      <xdr:rowOff>121920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0.32173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72390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 (å/å)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525780</xdr:colOff>
      <xdr:row>2</xdr:row>
      <xdr:rowOff>160020</xdr:rowOff>
    </xdr:from>
    <xdr:to>
      <xdr:col>11</xdr:col>
      <xdr:colOff>152400</xdr:colOff>
      <xdr:row>18</xdr:row>
      <xdr:rowOff>99060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0.32173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72390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194310</xdr:colOff>
      <xdr:row>2</xdr:row>
      <xdr:rowOff>157161</xdr:rowOff>
    </xdr:from>
    <xdr:to>
      <xdr:col>18</xdr:col>
      <xdr:colOff>247650</xdr:colOff>
      <xdr:row>25</xdr:row>
      <xdr:rowOff>139064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0.01919</cdr:x>
      <cdr:y>0.01033</cdr:y>
    </cdr:from>
    <cdr:to>
      <cdr:x>0.09507</cdr:x>
      <cdr:y>0.07514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62143" y="26055"/>
          <a:ext cx="245737" cy="163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1.000</a:t>
          </a:r>
          <a:r>
            <a:rPr lang="da-DK" sz="750" baseline="0">
              <a:latin typeface="Arial" panose="020B0604020202020204" pitchFamily="34" charset="0"/>
              <a:cs typeface="Arial" panose="020B0604020202020204" pitchFamily="34" charset="0"/>
            </a:rPr>
            <a:t> kr. </a:t>
          </a:r>
          <a:endParaRPr lang="da-DK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0.92255</cdr:x>
      <cdr:y>0.01429</cdr:y>
    </cdr:from>
    <cdr:to>
      <cdr:x>0.99843</cdr:x>
      <cdr:y>0.0791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5237200" y="54961"/>
          <a:ext cx="430763" cy="249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1.000</a:t>
          </a:r>
          <a:r>
            <a:rPr lang="da-DK" sz="750" baseline="0">
              <a:latin typeface="Arial" panose="020B0604020202020204" pitchFamily="34" charset="0"/>
              <a:cs typeface="Arial" panose="020B0604020202020204" pitchFamily="34" charset="0"/>
            </a:rPr>
            <a:t> kr.</a:t>
          </a:r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434340</xdr:colOff>
      <xdr:row>4</xdr:row>
      <xdr:rowOff>148590</xdr:rowOff>
    </xdr:from>
    <xdr:to>
      <xdr:col>16</xdr:col>
      <xdr:colOff>129540</xdr:colOff>
      <xdr:row>19</xdr:row>
      <xdr:rowOff>148590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0.04086</cdr:x>
      <cdr:y>0.01576</cdr:y>
    </cdr:from>
    <cdr:to>
      <cdr:x>0.11674</cdr:x>
      <cdr:y>0.08057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86812" y="41435"/>
          <a:ext cx="346923" cy="170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1.00</a:t>
          </a:r>
          <a:r>
            <a:rPr lang="da-DK" sz="750" baseline="0">
              <a:latin typeface="Arial" panose="020B0604020202020204" pitchFamily="34" charset="0"/>
              <a:cs typeface="Arial" panose="020B0604020202020204" pitchFamily="34" charset="0"/>
            </a:rPr>
            <a:t>0 kr. </a:t>
          </a:r>
          <a:endParaRPr lang="da-DK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0.12807</cdr:x>
      <cdr:y>0.06878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02749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Mia </a:t>
          </a:r>
          <a:r>
            <a:rPr lang="da-DK" sz="750" baseline="0">
              <a:latin typeface="Arial" panose="020B0604020202020204" pitchFamily="34" charset="0"/>
              <a:cs typeface="Arial" panose="020B0604020202020204" pitchFamily="34" charset="0"/>
            </a:rPr>
            <a:t>kr.</a:t>
          </a:r>
          <a:endParaRPr lang="da-DK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321945</xdr:colOff>
      <xdr:row>4</xdr:row>
      <xdr:rowOff>91440</xdr:rowOff>
    </xdr:from>
    <xdr:to>
      <xdr:col>15</xdr:col>
      <xdr:colOff>121920</xdr:colOff>
      <xdr:row>21</xdr:row>
      <xdr:rowOff>76200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99060</xdr:colOff>
      <xdr:row>5</xdr:row>
      <xdr:rowOff>129540</xdr:rowOff>
    </xdr:from>
    <xdr:to>
      <xdr:col>13</xdr:col>
      <xdr:colOff>121920</xdr:colOff>
      <xdr:row>18</xdr:row>
      <xdr:rowOff>144780</xdr:rowOff>
    </xdr:to>
    <xdr:cxnSp macro="">
      <xdr:nvCxnSpPr>
        <xdr:cNvPr id="4" name="Lige forbindelse 3"/>
        <xdr:cNvCxnSpPr/>
      </xdr:nvCxnSpPr>
      <xdr:spPr>
        <a:xfrm flipV="1">
          <a:off x="9989820" y="1165860"/>
          <a:ext cx="22860" cy="219456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0.01919</cdr:x>
      <cdr:y>0.01033</cdr:y>
    </cdr:from>
    <cdr:to>
      <cdr:x>0.09507</cdr:x>
      <cdr:y>0.07514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62143" y="26055"/>
          <a:ext cx="245737" cy="163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160020</xdr:colOff>
      <xdr:row>2</xdr:row>
      <xdr:rowOff>125730</xdr:rowOff>
    </xdr:from>
    <xdr:to>
      <xdr:col>13</xdr:col>
      <xdr:colOff>419100</xdr:colOff>
      <xdr:row>19</xdr:row>
      <xdr:rowOff>99060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0.21993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12567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1000 personer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358140</xdr:colOff>
      <xdr:row>2</xdr:row>
      <xdr:rowOff>156210</xdr:rowOff>
    </xdr:from>
    <xdr:to>
      <xdr:col>20</xdr:col>
      <xdr:colOff>205740</xdr:colOff>
      <xdr:row>21</xdr:row>
      <xdr:rowOff>22860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160020</xdr:colOff>
      <xdr:row>21</xdr:row>
      <xdr:rowOff>160020</xdr:rowOff>
    </xdr:from>
    <xdr:to>
      <xdr:col>20</xdr:col>
      <xdr:colOff>68580</xdr:colOff>
      <xdr:row>38</xdr:row>
      <xdr:rowOff>152400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0.02167</cdr:x>
      <cdr:y>0.01806</cdr:y>
    </cdr:from>
    <cdr:to>
      <cdr:x>0.09755</cdr:x>
      <cdr:y>0.08347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99060" y="49531"/>
          <a:ext cx="346923" cy="1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Andel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0.32173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72390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Andel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.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/V18/Kap1/Baggrundsnotat/Excelark/Kap1_BagFi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g.%2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g%204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g%20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g.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p1_BagF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t kurve"/>
      <sheetName val="Lang kurve"/>
      <sheetName val="Stablet søjle"/>
      <sheetName val="Grupperet søjle"/>
      <sheetName val="Kombineret kurver og søjler"/>
      <sheetName val="Ark1"/>
    </sheetNames>
    <sheetDataSet>
      <sheetData sheetId="0"/>
      <sheetData sheetId="1">
        <row r="4">
          <cell r="C4" t="str">
            <v>Efterår 2017</v>
          </cell>
          <cell r="D4" t="str">
            <v>Februar 2018</v>
          </cell>
          <cell r="E4" t="str">
            <v>Efterår 2017</v>
          </cell>
          <cell r="F4" t="str">
            <v>Vinter 2018</v>
          </cell>
        </row>
        <row r="5">
          <cell r="A5" t="str">
            <v>2014</v>
          </cell>
          <cell r="C5">
            <v>1880.8</v>
          </cell>
          <cell r="D5">
            <v>1870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 t="str">
            <v>2014</v>
          </cell>
          <cell r="C6">
            <v>1875.2</v>
          </cell>
          <cell r="D6">
            <v>1868.8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 t="str">
            <v>2014</v>
          </cell>
          <cell r="C7">
            <v>1890.4</v>
          </cell>
          <cell r="D7">
            <v>1900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 t="str">
            <v>2014</v>
          </cell>
          <cell r="C8">
            <v>1903.6</v>
          </cell>
          <cell r="D8">
            <v>1906.8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2015</v>
          </cell>
          <cell r="C9">
            <v>1912.8</v>
          </cell>
          <cell r="D9">
            <v>1915.2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 t="str">
            <v>2015</v>
          </cell>
          <cell r="C10">
            <v>1925.2</v>
          </cell>
          <cell r="D10">
            <v>1917.6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2015</v>
          </cell>
          <cell r="C11">
            <v>1918.8</v>
          </cell>
          <cell r="D11">
            <v>1918.4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2015</v>
          </cell>
          <cell r="C12">
            <v>1914.8</v>
          </cell>
          <cell r="D12">
            <v>1916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2016</v>
          </cell>
          <cell r="C13">
            <v>1931.6</v>
          </cell>
          <cell r="D13">
            <v>1938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2016</v>
          </cell>
          <cell r="C14">
            <v>1941.6</v>
          </cell>
          <cell r="D14">
            <v>1949.6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2016</v>
          </cell>
          <cell r="C15">
            <v>1957.6</v>
          </cell>
          <cell r="D15">
            <v>1958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2016</v>
          </cell>
          <cell r="C16">
            <v>1969.6</v>
          </cell>
          <cell r="D16">
            <v>1972.4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2017</v>
          </cell>
          <cell r="C17">
            <v>1982.4</v>
          </cell>
          <cell r="D17">
            <v>1985.6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2017</v>
          </cell>
          <cell r="C18">
            <v>1994.4363000000001</v>
          </cell>
          <cell r="D18">
            <v>1997.6</v>
          </cell>
          <cell r="E18">
            <v>1994.4363000000001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2017</v>
          </cell>
          <cell r="C19">
            <v>0</v>
          </cell>
          <cell r="D19">
            <v>1988</v>
          </cell>
          <cell r="E19">
            <v>2004.3583725619496</v>
          </cell>
          <cell r="F19">
            <v>1988</v>
          </cell>
          <cell r="G19">
            <v>0</v>
          </cell>
          <cell r="H19">
            <v>0</v>
          </cell>
        </row>
        <row r="20">
          <cell r="A20" t="str">
            <v>2017</v>
          </cell>
          <cell r="C20">
            <v>0</v>
          </cell>
          <cell r="D20">
            <v>0</v>
          </cell>
          <cell r="E20">
            <v>2014.3298062009735</v>
          </cell>
          <cell r="F20">
            <v>1999.9306855752388</v>
          </cell>
          <cell r="G20">
            <v>0</v>
          </cell>
          <cell r="H20">
            <v>0</v>
          </cell>
        </row>
        <row r="21">
          <cell r="A21" t="str">
            <v>2018</v>
          </cell>
          <cell r="C21">
            <v>0</v>
          </cell>
          <cell r="D21">
            <v>0</v>
          </cell>
          <cell r="E21">
            <v>2024.3508464822919</v>
          </cell>
          <cell r="F21">
            <v>2011.9329713810084</v>
          </cell>
          <cell r="G21">
            <v>0</v>
          </cell>
          <cell r="H21">
            <v>0</v>
          </cell>
        </row>
        <row r="22">
          <cell r="A22" t="str">
            <v>2018</v>
          </cell>
          <cell r="C22">
            <v>0</v>
          </cell>
          <cell r="D22">
            <v>0</v>
          </cell>
          <cell r="E22">
            <v>2034.4217401927808</v>
          </cell>
          <cell r="F22">
            <v>2024.0072871154161</v>
          </cell>
          <cell r="G22">
            <v>0</v>
          </cell>
          <cell r="H22">
            <v>0</v>
          </cell>
        </row>
        <row r="23">
          <cell r="A23" t="str">
            <v>2018</v>
          </cell>
          <cell r="C23">
            <v>0</v>
          </cell>
          <cell r="D23">
            <v>0</v>
          </cell>
          <cell r="E23">
            <v>2044.5427353470507</v>
          </cell>
          <cell r="F23">
            <v>2036.1540650553388</v>
          </cell>
          <cell r="G23">
            <v>0</v>
          </cell>
          <cell r="H23">
            <v>0</v>
          </cell>
        </row>
        <row r="24">
          <cell r="A24" t="str">
            <v>2018</v>
          </cell>
          <cell r="C24">
            <v>0</v>
          </cell>
          <cell r="D24">
            <v>0</v>
          </cell>
          <cell r="E24">
            <v>2054.7140811935537</v>
          </cell>
          <cell r="F24">
            <v>2048.3737400718983</v>
          </cell>
          <cell r="G24">
            <v>0</v>
          </cell>
          <cell r="H24">
            <v>0</v>
          </cell>
        </row>
        <row r="25">
          <cell r="A25" t="str">
            <v>2019</v>
          </cell>
          <cell r="C25">
            <v>0</v>
          </cell>
          <cell r="D25">
            <v>0</v>
          </cell>
          <cell r="E25">
            <v>2064.9360282207222</v>
          </cell>
          <cell r="F25">
            <v>2060.6667496460295</v>
          </cell>
          <cell r="G25">
            <v>0</v>
          </cell>
          <cell r="H25">
            <v>0</v>
          </cell>
        </row>
        <row r="26">
          <cell r="A26" t="str">
            <v>2019</v>
          </cell>
          <cell r="C26">
            <v>0</v>
          </cell>
          <cell r="D26">
            <v>0</v>
          </cell>
          <cell r="E26">
            <v>2075.2088281631363</v>
          </cell>
          <cell r="F26">
            <v>2073.0335338841464</v>
          </cell>
          <cell r="G26">
            <v>0</v>
          </cell>
          <cell r="H26">
            <v>0</v>
          </cell>
        </row>
        <row r="27">
          <cell r="A27" t="str">
            <v>2019</v>
          </cell>
          <cell r="C27">
            <v>0</v>
          </cell>
          <cell r="D27">
            <v>0</v>
          </cell>
          <cell r="E27">
            <v>2085.5327340077265</v>
          </cell>
          <cell r="F27">
            <v>2085.4745355338937</v>
          </cell>
          <cell r="G27">
            <v>0</v>
          </cell>
          <cell r="H27">
            <v>0</v>
          </cell>
        </row>
        <row r="28">
          <cell r="A28" t="str">
            <v>2019</v>
          </cell>
          <cell r="C28">
            <v>0</v>
          </cell>
          <cell r="D28">
            <v>0</v>
          </cell>
          <cell r="E28">
            <v>2095.9079999999999</v>
          </cell>
          <cell r="F28">
            <v>2097.9902000000002</v>
          </cell>
          <cell r="G28">
            <v>0</v>
          </cell>
          <cell r="H28">
            <v>0</v>
          </cell>
        </row>
      </sheetData>
      <sheetData sheetId="2"/>
      <sheetData sheetId="3"/>
      <sheetData sheetId="4"/>
      <sheetData sheetId="5">
        <row r="2">
          <cell r="B2" t="str">
            <v>2014q1</v>
          </cell>
          <cell r="C2">
            <v>1880800</v>
          </cell>
          <cell r="D2">
            <v>1870000</v>
          </cell>
        </row>
        <row r="3">
          <cell r="B3" t="str">
            <v>2014q2</v>
          </cell>
          <cell r="C3">
            <v>1875200</v>
          </cell>
          <cell r="D3">
            <v>1868800</v>
          </cell>
        </row>
        <row r="4">
          <cell r="B4" t="str">
            <v>2014q3</v>
          </cell>
          <cell r="C4">
            <v>1890400</v>
          </cell>
          <cell r="D4">
            <v>1900000</v>
          </cell>
        </row>
        <row r="5">
          <cell r="B5" t="str">
            <v>2014q4</v>
          </cell>
          <cell r="C5">
            <v>1903600</v>
          </cell>
          <cell r="D5">
            <v>1906800</v>
          </cell>
        </row>
        <row r="6">
          <cell r="B6" t="str">
            <v>2015q1</v>
          </cell>
          <cell r="C6">
            <v>1912800</v>
          </cell>
          <cell r="D6">
            <v>1915200</v>
          </cell>
        </row>
        <row r="7">
          <cell r="B7" t="str">
            <v>2015q2</v>
          </cell>
          <cell r="C7">
            <v>1925200</v>
          </cell>
          <cell r="D7">
            <v>1917600</v>
          </cell>
        </row>
        <row r="8">
          <cell r="B8" t="str">
            <v>2015q3</v>
          </cell>
          <cell r="C8">
            <v>1918800</v>
          </cell>
          <cell r="D8">
            <v>1918400</v>
          </cell>
        </row>
        <row r="9">
          <cell r="B9" t="str">
            <v>2015q4</v>
          </cell>
          <cell r="C9">
            <v>1914800</v>
          </cell>
          <cell r="D9">
            <v>1916000</v>
          </cell>
        </row>
        <row r="10">
          <cell r="B10" t="str">
            <v>2016q1</v>
          </cell>
          <cell r="C10">
            <v>1931600</v>
          </cell>
          <cell r="D10">
            <v>1938000</v>
          </cell>
        </row>
        <row r="11">
          <cell r="B11" t="str">
            <v>2016q2</v>
          </cell>
          <cell r="C11">
            <v>1941600</v>
          </cell>
          <cell r="D11">
            <v>1949600</v>
          </cell>
        </row>
        <row r="12">
          <cell r="B12" t="str">
            <v>2016q3</v>
          </cell>
          <cell r="C12">
            <v>1957600</v>
          </cell>
          <cell r="D12">
            <v>1958000</v>
          </cell>
        </row>
        <row r="13">
          <cell r="B13" t="str">
            <v>2016q4</v>
          </cell>
          <cell r="C13">
            <v>1969600</v>
          </cell>
          <cell r="D13">
            <v>1972400</v>
          </cell>
        </row>
        <row r="14">
          <cell r="B14" t="str">
            <v>2017q1</v>
          </cell>
          <cell r="C14">
            <v>1982400</v>
          </cell>
          <cell r="D14">
            <v>1985600</v>
          </cell>
        </row>
        <row r="15">
          <cell r="B15" t="str">
            <v>2017q2</v>
          </cell>
          <cell r="C15">
            <v>1994436.3</v>
          </cell>
          <cell r="D15">
            <v>1997600</v>
          </cell>
        </row>
        <row r="16">
          <cell r="B16" t="str">
            <v>2017q3</v>
          </cell>
          <cell r="C16">
            <v>2004358.3725619495</v>
          </cell>
          <cell r="D16">
            <v>1988000</v>
          </cell>
        </row>
        <row r="17">
          <cell r="B17" t="str">
            <v>2017q4</v>
          </cell>
          <cell r="C17">
            <v>2014329.8062009735</v>
          </cell>
          <cell r="D17">
            <v>1999930.6855752389</v>
          </cell>
        </row>
        <row r="18">
          <cell r="B18" t="str">
            <v>2018q1</v>
          </cell>
          <cell r="C18">
            <v>2024350.8464822918</v>
          </cell>
          <cell r="D18">
            <v>2011932.9713810084</v>
          </cell>
        </row>
        <row r="19">
          <cell r="B19" t="str">
            <v>2018q2</v>
          </cell>
          <cell r="C19">
            <v>2034421.7401927807</v>
          </cell>
          <cell r="D19">
            <v>2024007.2871154163</v>
          </cell>
        </row>
        <row r="20">
          <cell r="B20" t="str">
            <v>2018q3</v>
          </cell>
          <cell r="C20">
            <v>2044542.7353470507</v>
          </cell>
          <cell r="D20">
            <v>2036154.0650553389</v>
          </cell>
        </row>
        <row r="21">
          <cell r="B21" t="str">
            <v>2018q4</v>
          </cell>
          <cell r="C21">
            <v>2054714.0811935537</v>
          </cell>
          <cell r="D21">
            <v>2048373.7400718981</v>
          </cell>
        </row>
        <row r="22">
          <cell r="B22" t="str">
            <v>2019q1</v>
          </cell>
          <cell r="C22">
            <v>2064936.028220722</v>
          </cell>
          <cell r="D22">
            <v>2060666.7496460297</v>
          </cell>
        </row>
        <row r="23">
          <cell r="B23" t="str">
            <v>2019q2</v>
          </cell>
          <cell r="C23">
            <v>2075208.8281631365</v>
          </cell>
          <cell r="D23">
            <v>2073033.5338841465</v>
          </cell>
        </row>
        <row r="24">
          <cell r="B24" t="str">
            <v>2019q3</v>
          </cell>
          <cell r="C24">
            <v>2085532.7340077267</v>
          </cell>
          <cell r="D24">
            <v>2085474.5355338939</v>
          </cell>
        </row>
        <row r="25">
          <cell r="B25" t="str">
            <v>2019q4</v>
          </cell>
          <cell r="C25">
            <v>2095908</v>
          </cell>
          <cell r="D25">
            <v>2097990.2000000002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T_1"/>
      <sheetName val="INT_3"/>
      <sheetName val="INT_4"/>
      <sheetName val="INT_5"/>
      <sheetName val="INT_6"/>
      <sheetName val="INT_7"/>
      <sheetName val="INT_8"/>
      <sheetName val="INT_11"/>
      <sheetName val="INT_12"/>
      <sheetName val="INT_14"/>
      <sheetName val="INT_18"/>
      <sheetName val="INT_19"/>
      <sheetName val="FIN_7"/>
      <sheetName val="FIN_8"/>
      <sheetName val="FIN_9"/>
      <sheetName val="FIN_10"/>
      <sheetName val="FIN_12"/>
      <sheetName val="FIN_14"/>
      <sheetName val="FIN_15"/>
      <sheetName val="IE_1"/>
      <sheetName val="IE_4"/>
      <sheetName val="IE_5"/>
      <sheetName val="IE_6"/>
      <sheetName val="IE_7"/>
      <sheetName val="IE_8"/>
      <sheetName val="BOL_1"/>
      <sheetName val="BOL_2"/>
      <sheetName val="BOL_3"/>
      <sheetName val="BOL_7"/>
      <sheetName val="BOL_8"/>
      <sheetName val="BOL_10"/>
      <sheetName val="UH_1"/>
      <sheetName val="UH_2"/>
      <sheetName val="UH_3"/>
      <sheetName val="UH_4"/>
      <sheetName val="UH_5"/>
      <sheetName val="UH_6"/>
      <sheetName val="UH_7"/>
      <sheetName val="POA_1"/>
      <sheetName val="POA_2"/>
      <sheetName val="POA_3"/>
      <sheetName val="POA_4"/>
      <sheetName val="POA_5"/>
      <sheetName val="POA_7"/>
      <sheetName val="POA_8"/>
      <sheetName val="POA_9"/>
      <sheetName val="POA_10"/>
      <sheetName val="POA_11"/>
      <sheetName val="POA_12"/>
      <sheetName val="POA_13"/>
      <sheetName val="POA_14"/>
      <sheetName val="POA_15"/>
      <sheetName val="LON_1"/>
      <sheetName val="LON_2"/>
      <sheetName val="LON_3"/>
      <sheetName val="LON_4"/>
      <sheetName val="Ark2"/>
      <sheetName val="Ark3"/>
      <sheetName val="INT_10"/>
      <sheetName val="INT_2"/>
      <sheetName val="INT_9"/>
      <sheetName val="INT_13"/>
      <sheetName val="INT_15"/>
      <sheetName val="INT_16"/>
      <sheetName val="INT_17"/>
      <sheetName val="FIN_1"/>
      <sheetName val="FIN_2"/>
      <sheetName val="FIN_3"/>
      <sheetName val="FIN_4"/>
      <sheetName val="FIN_5"/>
      <sheetName val="FIN_6"/>
      <sheetName val="FIN_11"/>
      <sheetName val="FIN_13"/>
      <sheetName val="IE_2"/>
      <sheetName val="IE_3"/>
      <sheetName val="BOL_4"/>
      <sheetName val="BOL_5"/>
      <sheetName val="BOL_6"/>
      <sheetName val="BOL_9"/>
      <sheetName val="POA_6"/>
      <sheetName val="LON_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5">
          <cell r="A5">
            <v>2005</v>
          </cell>
        </row>
        <row r="6">
          <cell r="A6">
            <v>2006</v>
          </cell>
        </row>
        <row r="7">
          <cell r="A7">
            <v>2007</v>
          </cell>
        </row>
        <row r="8">
          <cell r="A8">
            <v>2008</v>
          </cell>
        </row>
        <row r="9">
          <cell r="A9">
            <v>2009</v>
          </cell>
        </row>
        <row r="10">
          <cell r="A10">
            <v>2010</v>
          </cell>
        </row>
        <row r="11">
          <cell r="A11">
            <v>2011</v>
          </cell>
        </row>
        <row r="12">
          <cell r="A12">
            <v>2012</v>
          </cell>
        </row>
        <row r="13">
          <cell r="A13">
            <v>2013</v>
          </cell>
        </row>
        <row r="14">
          <cell r="A14">
            <v>2014</v>
          </cell>
        </row>
        <row r="15">
          <cell r="A15">
            <v>2015</v>
          </cell>
        </row>
        <row r="16">
          <cell r="A16">
            <v>2016</v>
          </cell>
        </row>
        <row r="17">
          <cell r="A17">
            <v>2017</v>
          </cell>
        </row>
        <row r="18">
          <cell r="A18">
            <v>2018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t kurve"/>
      <sheetName val="Lang kurve"/>
      <sheetName val="Stablet søjle"/>
      <sheetName val="Grupperet søjle"/>
      <sheetName val="Kombineret kurver og søjler"/>
    </sheetNames>
    <sheetDataSet>
      <sheetData sheetId="0"/>
      <sheetData sheetId="1">
        <row r="4">
          <cell r="B4" t="str">
            <v>Faktisk beskæftigelse</v>
          </cell>
          <cell r="C4" t="str">
            <v>Strukturel</v>
          </cell>
        </row>
        <row r="5">
          <cell r="A5">
            <v>2000</v>
          </cell>
          <cell r="B5">
            <v>2658.85791015625</v>
          </cell>
          <cell r="C5">
            <v>2595.6596690454526</v>
          </cell>
          <cell r="D5">
            <v>18</v>
          </cell>
          <cell r="E5">
            <v>2450</v>
          </cell>
        </row>
        <row r="6">
          <cell r="A6">
            <v>2001</v>
          </cell>
          <cell r="B6">
            <v>2686.680908203125</v>
          </cell>
          <cell r="C6">
            <v>2629.509710988807</v>
          </cell>
          <cell r="D6">
            <v>18</v>
          </cell>
          <cell r="E6">
            <v>2450</v>
          </cell>
        </row>
        <row r="7">
          <cell r="A7">
            <v>2002</v>
          </cell>
          <cell r="B7">
            <v>2690.81201171875</v>
          </cell>
          <cell r="C7">
            <v>2661.2569436013846</v>
          </cell>
          <cell r="D7">
            <v>18</v>
          </cell>
          <cell r="E7">
            <v>2450</v>
          </cell>
        </row>
        <row r="8">
          <cell r="A8">
            <v>2003</v>
          </cell>
          <cell r="B8">
            <v>2662.493896484375</v>
          </cell>
          <cell r="C8">
            <v>2698.3668969423438</v>
          </cell>
          <cell r="D8">
            <v>18</v>
          </cell>
          <cell r="E8">
            <v>2450</v>
          </cell>
        </row>
        <row r="9">
          <cell r="A9">
            <v>2004</v>
          </cell>
          <cell r="B9">
            <v>2647.302001953125</v>
          </cell>
          <cell r="C9">
            <v>2694.0170364925702</v>
          </cell>
          <cell r="D9">
            <v>18</v>
          </cell>
          <cell r="E9">
            <v>2450</v>
          </cell>
        </row>
        <row r="10">
          <cell r="A10">
            <v>2005</v>
          </cell>
          <cell r="B10">
            <v>2684.030029296875</v>
          </cell>
          <cell r="C10">
            <v>2704.4038332799419</v>
          </cell>
          <cell r="D10">
            <v>18</v>
          </cell>
          <cell r="E10">
            <v>2450</v>
          </cell>
        </row>
        <row r="11">
          <cell r="A11">
            <v>2006</v>
          </cell>
          <cell r="B11">
            <v>2741.219970703125</v>
          </cell>
          <cell r="C11">
            <v>2703.1110435952082</v>
          </cell>
          <cell r="D11">
            <v>18</v>
          </cell>
          <cell r="E11">
            <v>2450</v>
          </cell>
        </row>
        <row r="12">
          <cell r="A12">
            <v>2007</v>
          </cell>
          <cell r="B12">
            <v>2803.738037109375</v>
          </cell>
          <cell r="C12">
            <v>2703.6740599827008</v>
          </cell>
          <cell r="D12">
            <v>18</v>
          </cell>
          <cell r="E12">
            <v>2450</v>
          </cell>
        </row>
        <row r="13">
          <cell r="A13">
            <v>2008</v>
          </cell>
          <cell r="B13">
            <v>2835.218017578125</v>
          </cell>
          <cell r="C13">
            <v>2713.6914420589624</v>
          </cell>
          <cell r="D13">
            <v>18</v>
          </cell>
          <cell r="E13">
            <v>2450</v>
          </cell>
        </row>
        <row r="14">
          <cell r="A14">
            <v>2009</v>
          </cell>
          <cell r="B14">
            <v>2748.501953125</v>
          </cell>
          <cell r="C14">
            <v>2768.2943547416639</v>
          </cell>
          <cell r="D14">
            <v>18</v>
          </cell>
          <cell r="E14">
            <v>2450</v>
          </cell>
        </row>
        <row r="15">
          <cell r="A15">
            <v>2010</v>
          </cell>
          <cell r="B15">
            <v>2684.69189453125</v>
          </cell>
          <cell r="C15">
            <v>2734.6789182160724</v>
          </cell>
          <cell r="D15">
            <v>18</v>
          </cell>
          <cell r="E15">
            <v>2450</v>
          </cell>
        </row>
        <row r="16">
          <cell r="A16">
            <v>2011</v>
          </cell>
          <cell r="B16">
            <v>2688.8740234375</v>
          </cell>
          <cell r="C16">
            <v>2724.1660796723277</v>
          </cell>
          <cell r="D16">
            <v>18</v>
          </cell>
          <cell r="E16">
            <v>2450</v>
          </cell>
        </row>
        <row r="17">
          <cell r="A17">
            <v>2012</v>
          </cell>
          <cell r="B17">
            <v>2675.006103515625</v>
          </cell>
          <cell r="C17">
            <v>2730.8656343440912</v>
          </cell>
          <cell r="D17">
            <v>18</v>
          </cell>
          <cell r="E17">
            <v>2450</v>
          </cell>
        </row>
        <row r="18">
          <cell r="A18">
            <v>2013</v>
          </cell>
          <cell r="B18">
            <v>2674.787109375</v>
          </cell>
          <cell r="C18">
            <v>2741.7792575588592</v>
          </cell>
          <cell r="D18">
            <v>18</v>
          </cell>
          <cell r="E18">
            <v>2450</v>
          </cell>
        </row>
        <row r="19">
          <cell r="A19">
            <v>2014</v>
          </cell>
          <cell r="B19">
            <v>2704.0458984375</v>
          </cell>
          <cell r="C19">
            <v>2746.2573645648758</v>
          </cell>
          <cell r="D19">
            <v>18</v>
          </cell>
          <cell r="E19">
            <v>2450</v>
          </cell>
        </row>
        <row r="20">
          <cell r="A20">
            <v>2015</v>
          </cell>
          <cell r="B20">
            <v>2737.1259765625</v>
          </cell>
          <cell r="C20">
            <v>2765.6476016995302</v>
          </cell>
          <cell r="D20">
            <v>18</v>
          </cell>
          <cell r="E20">
            <v>2450</v>
          </cell>
        </row>
        <row r="21">
          <cell r="A21">
            <v>2016</v>
          </cell>
          <cell r="B21">
            <v>2779.302978515625</v>
          </cell>
          <cell r="C21">
            <v>2792.1704588644225</v>
          </cell>
          <cell r="D21">
            <v>18</v>
          </cell>
          <cell r="E21">
            <v>2450</v>
          </cell>
        </row>
        <row r="22">
          <cell r="A22">
            <v>2017</v>
          </cell>
          <cell r="B22">
            <v>2822.9904801791358</v>
          </cell>
          <cell r="C22">
            <v>2816.7653033246374</v>
          </cell>
          <cell r="D22">
            <v>18</v>
          </cell>
          <cell r="E22">
            <v>2450</v>
          </cell>
        </row>
        <row r="23">
          <cell r="A23">
            <v>2018</v>
          </cell>
          <cell r="B23">
            <v>2863.213697042569</v>
          </cell>
          <cell r="C23">
            <v>2838.645426513473</v>
          </cell>
          <cell r="D23">
            <v>18</v>
          </cell>
          <cell r="E23">
            <v>2450</v>
          </cell>
        </row>
        <row r="24">
          <cell r="A24">
            <v>2019</v>
          </cell>
          <cell r="B24">
            <v>2887.267999421179</v>
          </cell>
          <cell r="C24">
            <v>2862.177354370775</v>
          </cell>
          <cell r="D24">
            <v>18</v>
          </cell>
          <cell r="E24">
            <v>3000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t kurve"/>
      <sheetName val="Lang kurve"/>
      <sheetName val="Stablet søjle"/>
      <sheetName val="Grupperet søjle"/>
      <sheetName val="Kombineret kurver og søjler"/>
    </sheetNames>
    <sheetDataSet>
      <sheetData sheetId="0"/>
      <sheetData sheetId="1">
        <row r="4">
          <cell r="C4" t="str">
            <v>Tyskland</v>
          </cell>
          <cell r="D4" t="str">
            <v>Polen</v>
          </cell>
          <cell r="E4" t="str">
            <v>Sverige</v>
          </cell>
          <cell r="O4" t="str">
            <v>Nul-linje</v>
          </cell>
          <cell r="P4">
            <v>0</v>
          </cell>
        </row>
        <row r="5">
          <cell r="O5">
            <v>0.5</v>
          </cell>
          <cell r="P5">
            <v>0</v>
          </cell>
        </row>
        <row r="6">
          <cell r="O6">
            <v>52</v>
          </cell>
          <cell r="P6">
            <v>0</v>
          </cell>
        </row>
        <row r="85">
          <cell r="A85" t="str">
            <v>2005</v>
          </cell>
          <cell r="C85">
            <v>1.4</v>
          </cell>
          <cell r="D85">
            <v>3.4</v>
          </cell>
          <cell r="E85">
            <v>3.2</v>
          </cell>
        </row>
        <row r="86">
          <cell r="A86" t="str">
            <v>2005</v>
          </cell>
          <cell r="C86">
            <v>2.2999999999999998</v>
          </cell>
          <cell r="D86">
            <v>3.6</v>
          </cell>
          <cell r="E86">
            <v>2.8</v>
          </cell>
        </row>
        <row r="87">
          <cell r="A87" t="str">
            <v>2005</v>
          </cell>
          <cell r="C87">
            <v>1.8</v>
          </cell>
          <cell r="D87">
            <v>3.5</v>
          </cell>
          <cell r="E87">
            <v>1.2</v>
          </cell>
        </row>
        <row r="88">
          <cell r="A88" t="str">
            <v>2005</v>
          </cell>
          <cell r="C88">
            <v>2</v>
          </cell>
          <cell r="D88">
            <v>4.4000000000000004</v>
          </cell>
          <cell r="E88">
            <v>2</v>
          </cell>
        </row>
        <row r="89">
          <cell r="A89" t="str">
            <v>2006</v>
          </cell>
          <cell r="C89">
            <v>2.2999999999999998</v>
          </cell>
          <cell r="D89">
            <v>4.2</v>
          </cell>
          <cell r="E89">
            <v>1.8</v>
          </cell>
        </row>
        <row r="90">
          <cell r="A90" t="str">
            <v>2006</v>
          </cell>
          <cell r="C90">
            <v>2.1</v>
          </cell>
          <cell r="D90">
            <v>4.8</v>
          </cell>
          <cell r="E90">
            <v>3.2</v>
          </cell>
        </row>
        <row r="91">
          <cell r="A91" t="str">
            <v>2006</v>
          </cell>
          <cell r="C91">
            <v>3.5</v>
          </cell>
          <cell r="D91">
            <v>6.6</v>
          </cell>
          <cell r="E91">
            <v>4.7</v>
          </cell>
        </row>
        <row r="92">
          <cell r="A92" t="str">
            <v>2006</v>
          </cell>
          <cell r="C92">
            <v>4.8</v>
          </cell>
          <cell r="D92">
            <v>8.4</v>
          </cell>
          <cell r="E92">
            <v>3.7</v>
          </cell>
        </row>
        <row r="93">
          <cell r="A93" t="str">
            <v>2007</v>
          </cell>
          <cell r="C93">
            <v>5.2</v>
          </cell>
          <cell r="D93">
            <v>9</v>
          </cell>
          <cell r="E93">
            <v>5</v>
          </cell>
        </row>
        <row r="94">
          <cell r="A94" t="str">
            <v>2007</v>
          </cell>
          <cell r="C94">
            <v>6.2</v>
          </cell>
          <cell r="D94">
            <v>10.9</v>
          </cell>
          <cell r="E94">
            <v>6.1</v>
          </cell>
        </row>
        <row r="95">
          <cell r="A95" t="str">
            <v>2007</v>
          </cell>
          <cell r="C95">
            <v>8.5</v>
          </cell>
          <cell r="D95">
            <v>11.8</v>
          </cell>
          <cell r="E95">
            <v>7.2</v>
          </cell>
        </row>
        <row r="96">
          <cell r="A96" t="str">
            <v>2007</v>
          </cell>
          <cell r="C96">
            <v>9.9</v>
          </cell>
          <cell r="D96">
            <v>12.8</v>
          </cell>
          <cell r="E96">
            <v>6.7</v>
          </cell>
        </row>
        <row r="97">
          <cell r="A97" t="str">
            <v>2008</v>
          </cell>
          <cell r="C97">
            <v>9.6999999999999993</v>
          </cell>
          <cell r="D97">
            <v>14.7</v>
          </cell>
          <cell r="E97">
            <v>6.2</v>
          </cell>
        </row>
        <row r="98">
          <cell r="A98" t="str">
            <v>2008</v>
          </cell>
          <cell r="C98">
            <v>10.5</v>
          </cell>
          <cell r="D98">
            <v>14.5</v>
          </cell>
          <cell r="E98">
            <v>5.5</v>
          </cell>
        </row>
        <row r="99">
          <cell r="A99" t="str">
            <v>2008</v>
          </cell>
          <cell r="C99">
            <v>8.8000000000000007</v>
          </cell>
          <cell r="D99">
            <v>12.6</v>
          </cell>
          <cell r="E99">
            <v>4.5</v>
          </cell>
        </row>
        <row r="100">
          <cell r="A100" t="str">
            <v>2008</v>
          </cell>
          <cell r="C100">
            <v>6.1</v>
          </cell>
          <cell r="D100">
            <v>9.1999999999999993</v>
          </cell>
          <cell r="E100">
            <v>2.5</v>
          </cell>
        </row>
        <row r="101">
          <cell r="A101" t="str">
            <v>2009</v>
          </cell>
          <cell r="C101">
            <v>2.8</v>
          </cell>
          <cell r="D101">
            <v>5.3</v>
          </cell>
          <cell r="E101">
            <v>1.5</v>
          </cell>
        </row>
        <row r="102">
          <cell r="A102" t="str">
            <v>2009</v>
          </cell>
          <cell r="C102">
            <v>1.1000000000000001</v>
          </cell>
          <cell r="D102">
            <v>3.5</v>
          </cell>
          <cell r="E102">
            <v>0.8</v>
          </cell>
        </row>
        <row r="103">
          <cell r="A103" t="str">
            <v>2009</v>
          </cell>
          <cell r="C103">
            <v>-0.1</v>
          </cell>
          <cell r="D103">
            <v>2.8</v>
          </cell>
          <cell r="E103">
            <v>-0.6</v>
          </cell>
        </row>
        <row r="104">
          <cell r="A104" t="str">
            <v>2009</v>
          </cell>
          <cell r="C104">
            <v>1</v>
          </cell>
          <cell r="D104">
            <v>2.4</v>
          </cell>
          <cell r="E104">
            <v>0.9</v>
          </cell>
        </row>
        <row r="105">
          <cell r="A105" t="str">
            <v>2010</v>
          </cell>
          <cell r="C105">
            <v>1.3</v>
          </cell>
          <cell r="D105">
            <v>3.1</v>
          </cell>
          <cell r="E105">
            <v>1.2</v>
          </cell>
        </row>
        <row r="106">
          <cell r="A106" t="str">
            <v>2010</v>
          </cell>
          <cell r="C106">
            <v>2.1</v>
          </cell>
          <cell r="D106">
            <v>3.7</v>
          </cell>
          <cell r="E106">
            <v>2.8</v>
          </cell>
        </row>
        <row r="107">
          <cell r="A107" t="str">
            <v>2010</v>
          </cell>
          <cell r="C107">
            <v>3.4</v>
          </cell>
          <cell r="D107">
            <v>4</v>
          </cell>
          <cell r="E107">
            <v>2.8</v>
          </cell>
        </row>
        <row r="108">
          <cell r="A108" t="str">
            <v>2010</v>
          </cell>
          <cell r="C108">
            <v>6.2</v>
          </cell>
          <cell r="D108">
            <v>4.5999999999999996</v>
          </cell>
          <cell r="E108">
            <v>3</v>
          </cell>
        </row>
        <row r="109">
          <cell r="A109" t="str">
            <v>2011</v>
          </cell>
          <cell r="C109">
            <v>8</v>
          </cell>
          <cell r="D109">
            <v>5.6</v>
          </cell>
          <cell r="E109">
            <v>9.1</v>
          </cell>
        </row>
        <row r="110">
          <cell r="A110" t="str">
            <v>2011</v>
          </cell>
          <cell r="C110">
            <v>8.6999999999999993</v>
          </cell>
          <cell r="D110">
            <v>5</v>
          </cell>
          <cell r="E110">
            <v>4.5999999999999996</v>
          </cell>
        </row>
        <row r="111">
          <cell r="A111" t="str">
            <v>2011</v>
          </cell>
          <cell r="C111">
            <v>10.8</v>
          </cell>
          <cell r="D111">
            <v>5.2</v>
          </cell>
          <cell r="E111">
            <v>8.5</v>
          </cell>
        </row>
        <row r="112">
          <cell r="A112" t="str">
            <v>2011</v>
          </cell>
          <cell r="C112">
            <v>10.6</v>
          </cell>
          <cell r="D112">
            <v>5.2</v>
          </cell>
          <cell r="E112">
            <v>3.3</v>
          </cell>
        </row>
        <row r="113">
          <cell r="A113" t="str">
            <v>2012</v>
          </cell>
          <cell r="C113">
            <v>8.5</v>
          </cell>
          <cell r="D113">
            <v>4.5</v>
          </cell>
          <cell r="E113">
            <v>2.4</v>
          </cell>
        </row>
        <row r="114">
          <cell r="A114" t="str">
            <v>2012</v>
          </cell>
          <cell r="C114">
            <v>8.8000000000000007</v>
          </cell>
          <cell r="D114">
            <v>5.3</v>
          </cell>
          <cell r="E114">
            <v>2.6</v>
          </cell>
        </row>
        <row r="115">
          <cell r="A115" t="str">
            <v>2012</v>
          </cell>
          <cell r="C115">
            <v>7.5</v>
          </cell>
          <cell r="D115">
            <v>4.8</v>
          </cell>
          <cell r="E115">
            <v>1.1000000000000001</v>
          </cell>
        </row>
        <row r="116">
          <cell r="A116" t="str">
            <v>2012</v>
          </cell>
          <cell r="C116">
            <v>6</v>
          </cell>
          <cell r="D116">
            <v>4.4000000000000004</v>
          </cell>
          <cell r="E116">
            <v>1.7</v>
          </cell>
        </row>
        <row r="117">
          <cell r="A117" t="str">
            <v>2013</v>
          </cell>
          <cell r="C117">
            <v>6.8</v>
          </cell>
          <cell r="D117">
            <v>4.0999999999999996</v>
          </cell>
          <cell r="E117">
            <v>0.5</v>
          </cell>
        </row>
        <row r="118">
          <cell r="A118" t="str">
            <v>2013</v>
          </cell>
          <cell r="C118">
            <v>6.2</v>
          </cell>
          <cell r="D118">
            <v>10.5</v>
          </cell>
          <cell r="E118">
            <v>0.9</v>
          </cell>
        </row>
        <row r="119">
          <cell r="A119" t="str">
            <v>2013</v>
          </cell>
          <cell r="C119">
            <v>5.2</v>
          </cell>
          <cell r="D119">
            <v>11.7</v>
          </cell>
          <cell r="E119">
            <v>0.6</v>
          </cell>
        </row>
        <row r="120">
          <cell r="A120" t="str">
            <v>2013</v>
          </cell>
          <cell r="C120">
            <v>5.8</v>
          </cell>
          <cell r="D120">
            <v>14.2</v>
          </cell>
          <cell r="E120">
            <v>0.9</v>
          </cell>
        </row>
        <row r="121">
          <cell r="A121" t="str">
            <v>2014</v>
          </cell>
          <cell r="C121">
            <v>7.6</v>
          </cell>
          <cell r="D121">
            <v>16.399999999999999</v>
          </cell>
          <cell r="E121">
            <v>1.2</v>
          </cell>
        </row>
        <row r="122">
          <cell r="A122" t="str">
            <v>2014</v>
          </cell>
          <cell r="C122">
            <v>8.3000000000000007</v>
          </cell>
          <cell r="D122">
            <v>14.8</v>
          </cell>
          <cell r="E122">
            <v>1.5</v>
          </cell>
        </row>
        <row r="123">
          <cell r="A123" t="str">
            <v>2014</v>
          </cell>
          <cell r="C123">
            <v>8.6</v>
          </cell>
          <cell r="D123">
            <v>15.4</v>
          </cell>
          <cell r="E123">
            <v>2</v>
          </cell>
        </row>
        <row r="124">
          <cell r="A124" t="str">
            <v>2014</v>
          </cell>
          <cell r="C124">
            <v>9.3000000000000007</v>
          </cell>
          <cell r="D124">
            <v>16.7</v>
          </cell>
          <cell r="E124">
            <v>2.6</v>
          </cell>
        </row>
        <row r="125">
          <cell r="A125" t="str">
            <v>2015</v>
          </cell>
          <cell r="C125">
            <v>9.9</v>
          </cell>
          <cell r="D125">
            <v>17.100000000000001</v>
          </cell>
          <cell r="E125">
            <v>2.2999999999999998</v>
          </cell>
        </row>
        <row r="126">
          <cell r="A126" t="str">
            <v>2015</v>
          </cell>
          <cell r="C126">
            <v>9.6</v>
          </cell>
          <cell r="D126">
            <v>17.5</v>
          </cell>
          <cell r="E126">
            <v>7.7</v>
          </cell>
        </row>
        <row r="127">
          <cell r="A127" t="str">
            <v>2015</v>
          </cell>
          <cell r="C127">
            <v>10.8</v>
          </cell>
          <cell r="D127">
            <v>20.100000000000001</v>
          </cell>
          <cell r="E127">
            <v>2.1</v>
          </cell>
        </row>
        <row r="128">
          <cell r="A128" t="str">
            <v>2015</v>
          </cell>
          <cell r="C128">
            <v>9.6</v>
          </cell>
          <cell r="D128">
            <v>21.7</v>
          </cell>
          <cell r="E128">
            <v>3.6</v>
          </cell>
        </row>
        <row r="129">
          <cell r="A129" t="str">
            <v>2016</v>
          </cell>
          <cell r="C129">
            <v>9.8000000000000007</v>
          </cell>
          <cell r="D129">
            <v>23.2</v>
          </cell>
          <cell r="E129">
            <v>2.8</v>
          </cell>
        </row>
        <row r="130">
          <cell r="A130" t="str">
            <v>2016</v>
          </cell>
          <cell r="C130">
            <v>12.1</v>
          </cell>
          <cell r="D130">
            <v>24.1</v>
          </cell>
          <cell r="E130">
            <v>2.6</v>
          </cell>
        </row>
        <row r="131">
          <cell r="A131" t="str">
            <v>2016</v>
          </cell>
          <cell r="C131">
            <v>11.5</v>
          </cell>
          <cell r="D131">
            <v>27.7</v>
          </cell>
          <cell r="E131">
            <v>4.4000000000000004</v>
          </cell>
        </row>
        <row r="132">
          <cell r="A132" t="str">
            <v>2016</v>
          </cell>
          <cell r="C132">
            <v>12.5</v>
          </cell>
          <cell r="D132">
            <v>29.9</v>
          </cell>
          <cell r="E132">
            <v>4.0999999999999996</v>
          </cell>
        </row>
        <row r="133">
          <cell r="A133" t="str">
            <v>2017</v>
          </cell>
          <cell r="C133">
            <v>12.8</v>
          </cell>
          <cell r="D133">
            <v>32.5</v>
          </cell>
          <cell r="E133">
            <v>5.7</v>
          </cell>
        </row>
        <row r="134">
          <cell r="A134" t="str">
            <v>2017</v>
          </cell>
          <cell r="C134">
            <v>14.8</v>
          </cell>
          <cell r="D134">
            <v>34.799999999999997</v>
          </cell>
          <cell r="E134">
            <v>6.7</v>
          </cell>
        </row>
        <row r="135">
          <cell r="A135" t="str">
            <v>2017</v>
          </cell>
          <cell r="C135">
            <v>18.2</v>
          </cell>
          <cell r="D135">
            <v>37.4</v>
          </cell>
          <cell r="E135">
            <v>10.8</v>
          </cell>
        </row>
        <row r="136">
          <cell r="A136" t="str">
            <v>2017</v>
          </cell>
          <cell r="C136">
            <v>21.4</v>
          </cell>
          <cell r="D136">
            <v>41.3</v>
          </cell>
          <cell r="E136">
            <v>9.6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t kurve"/>
      <sheetName val="Lang kurve"/>
      <sheetName val="Stablet søjle"/>
      <sheetName val="Grupperet søjle"/>
      <sheetName val="Kombineret kurver og søjler"/>
      <sheetName val="STAR"/>
    </sheetNames>
    <sheetDataSet>
      <sheetData sheetId="0"/>
      <sheetData sheetId="1">
        <row r="4">
          <cell r="C4" t="str">
            <v>Forgæves rekrutteringer</v>
          </cell>
        </row>
        <row r="5">
          <cell r="A5" t="str">
            <v>2006</v>
          </cell>
          <cell r="C5">
            <v>47</v>
          </cell>
        </row>
        <row r="6">
          <cell r="A6" t="str">
            <v>2006</v>
          </cell>
          <cell r="C6">
            <v>69.400000000000006</v>
          </cell>
        </row>
        <row r="7">
          <cell r="A7" t="str">
            <v>2007</v>
          </cell>
          <cell r="C7">
            <v>58.3</v>
          </cell>
        </row>
        <row r="8">
          <cell r="A8" t="str">
            <v>2007</v>
          </cell>
          <cell r="C8">
            <v>66</v>
          </cell>
        </row>
        <row r="9">
          <cell r="A9" t="str">
            <v>2008</v>
          </cell>
          <cell r="C9">
            <v>39.200000000000003</v>
          </cell>
        </row>
        <row r="10">
          <cell r="A10" t="str">
            <v>2008</v>
          </cell>
          <cell r="C10">
            <v>29.6</v>
          </cell>
        </row>
        <row r="11">
          <cell r="A11" t="str">
            <v>2009</v>
          </cell>
          <cell r="C11">
            <v>8.3000000000000007</v>
          </cell>
        </row>
        <row r="12">
          <cell r="A12" t="str">
            <v>2009</v>
          </cell>
          <cell r="C12">
            <v>7.1</v>
          </cell>
        </row>
        <row r="13">
          <cell r="A13" t="str">
            <v>2010</v>
          </cell>
          <cell r="C13">
            <v>4.7</v>
          </cell>
        </row>
        <row r="14">
          <cell r="A14" t="str">
            <v>2010</v>
          </cell>
          <cell r="C14">
            <v>6.1</v>
          </cell>
        </row>
        <row r="15">
          <cell r="A15" t="str">
            <v>2011</v>
          </cell>
          <cell r="C15">
            <v>5.7</v>
          </cell>
        </row>
        <row r="16">
          <cell r="A16" t="str">
            <v>2011</v>
          </cell>
          <cell r="C16">
            <v>8.1</v>
          </cell>
        </row>
        <row r="17">
          <cell r="A17" t="str">
            <v>2012</v>
          </cell>
          <cell r="C17">
            <v>5.0999999999999996</v>
          </cell>
        </row>
        <row r="18">
          <cell r="A18" t="str">
            <v>2012</v>
          </cell>
          <cell r="C18">
            <v>9.6999999999999993</v>
          </cell>
        </row>
        <row r="19">
          <cell r="A19" t="str">
            <v>2013</v>
          </cell>
          <cell r="C19">
            <v>9.4</v>
          </cell>
        </row>
        <row r="20">
          <cell r="A20" t="str">
            <v>2013</v>
          </cell>
          <cell r="C20">
            <v>11.7</v>
          </cell>
        </row>
        <row r="21">
          <cell r="A21" t="str">
            <v>2014</v>
          </cell>
          <cell r="C21">
            <v>9.1999999999999993</v>
          </cell>
        </row>
        <row r="22">
          <cell r="A22" t="str">
            <v>2014</v>
          </cell>
          <cell r="C22">
            <v>13.9</v>
          </cell>
        </row>
        <row r="23">
          <cell r="A23" t="str">
            <v>2015</v>
          </cell>
          <cell r="C23">
            <v>11.9</v>
          </cell>
        </row>
        <row r="24">
          <cell r="A24" t="str">
            <v>2015</v>
          </cell>
          <cell r="C24">
            <v>18</v>
          </cell>
        </row>
        <row r="25">
          <cell r="A25" t="str">
            <v>2016</v>
          </cell>
          <cell r="C25">
            <v>15.6</v>
          </cell>
        </row>
        <row r="26">
          <cell r="A26" t="str">
            <v>2016</v>
          </cell>
          <cell r="C26">
            <v>19.8</v>
          </cell>
        </row>
        <row r="27">
          <cell r="A27" t="str">
            <v>2017</v>
          </cell>
          <cell r="C27">
            <v>15.4</v>
          </cell>
        </row>
        <row r="28">
          <cell r="A28" t="str">
            <v>2017</v>
          </cell>
          <cell r="C28">
            <v>20</v>
          </cell>
        </row>
      </sheetData>
      <sheetData sheetId="2"/>
      <sheetData sheetId="3"/>
      <sheetData sheetId="4"/>
      <sheetData sheetId="5">
        <row r="2">
          <cell r="A2" t="str">
            <v>2006H1</v>
          </cell>
          <cell r="B2">
            <v>47000</v>
          </cell>
        </row>
        <row r="3">
          <cell r="A3" t="str">
            <v>2006H2</v>
          </cell>
          <cell r="B3">
            <v>69400</v>
          </cell>
        </row>
        <row r="4">
          <cell r="A4" t="str">
            <v>2007H1</v>
          </cell>
          <cell r="B4">
            <v>58300</v>
          </cell>
        </row>
        <row r="5">
          <cell r="A5" t="str">
            <v>2007H2</v>
          </cell>
          <cell r="B5">
            <v>66000</v>
          </cell>
        </row>
        <row r="6">
          <cell r="A6" t="str">
            <v>2008H1</v>
          </cell>
          <cell r="B6">
            <v>39200</v>
          </cell>
        </row>
        <row r="7">
          <cell r="A7" t="str">
            <v>2008H2</v>
          </cell>
          <cell r="B7">
            <v>29600</v>
          </cell>
        </row>
        <row r="8">
          <cell r="A8" t="str">
            <v>2009H1</v>
          </cell>
          <cell r="B8">
            <v>8300</v>
          </cell>
        </row>
        <row r="9">
          <cell r="A9" t="str">
            <v>2009H2</v>
          </cell>
          <cell r="B9">
            <v>7100</v>
          </cell>
        </row>
        <row r="10">
          <cell r="A10" t="str">
            <v>2010H1</v>
          </cell>
          <cell r="B10">
            <v>4700</v>
          </cell>
        </row>
        <row r="11">
          <cell r="A11" t="str">
            <v>2010H2</v>
          </cell>
          <cell r="B11">
            <v>6100</v>
          </cell>
        </row>
        <row r="12">
          <cell r="A12" t="str">
            <v>2011H1</v>
          </cell>
          <cell r="B12">
            <v>5700</v>
          </cell>
        </row>
        <row r="13">
          <cell r="A13" t="str">
            <v>2011H2</v>
          </cell>
          <cell r="B13">
            <v>8100</v>
          </cell>
        </row>
        <row r="14">
          <cell r="A14" t="str">
            <v>2012H1</v>
          </cell>
          <cell r="B14">
            <v>5100</v>
          </cell>
        </row>
        <row r="15">
          <cell r="A15" t="str">
            <v>2012H2</v>
          </cell>
          <cell r="B15">
            <v>9700</v>
          </cell>
        </row>
        <row r="16">
          <cell r="A16" t="str">
            <v>2013H1</v>
          </cell>
          <cell r="B16">
            <v>9400</v>
          </cell>
        </row>
        <row r="17">
          <cell r="A17" t="str">
            <v>2013H2</v>
          </cell>
          <cell r="B17">
            <v>11700</v>
          </cell>
        </row>
        <row r="18">
          <cell r="A18" t="str">
            <v>2014H1</v>
          </cell>
          <cell r="B18">
            <v>9200</v>
          </cell>
        </row>
        <row r="19">
          <cell r="A19" t="str">
            <v>2014H2</v>
          </cell>
          <cell r="B19">
            <v>13900</v>
          </cell>
        </row>
        <row r="20">
          <cell r="A20" t="str">
            <v>2015H1</v>
          </cell>
          <cell r="B20">
            <v>11900</v>
          </cell>
        </row>
        <row r="21">
          <cell r="A21" t="str">
            <v>2015H2</v>
          </cell>
          <cell r="B21">
            <v>18000</v>
          </cell>
        </row>
        <row r="22">
          <cell r="A22" t="str">
            <v>2016H1</v>
          </cell>
          <cell r="B22">
            <v>15600</v>
          </cell>
        </row>
        <row r="23">
          <cell r="A23" t="str">
            <v>2016H2</v>
          </cell>
          <cell r="B23">
            <v>19800</v>
          </cell>
        </row>
        <row r="24">
          <cell r="A24" t="str">
            <v>2017H1</v>
          </cell>
          <cell r="B24">
            <v>15400</v>
          </cell>
        </row>
        <row r="25">
          <cell r="A25" t="str">
            <v>2017H2</v>
          </cell>
          <cell r="B25">
            <v>20000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t kurve"/>
      <sheetName val="Lang kurve"/>
      <sheetName val="Stablet søjle"/>
      <sheetName val="Grupperet søjle"/>
      <sheetName val="Kombineret kurver og søjler"/>
    </sheetNames>
    <sheetDataSet>
      <sheetData sheetId="0">
        <row r="4">
          <cell r="B4" t="str">
            <v>Relativ lønkvote</v>
          </cell>
        </row>
        <row r="5">
          <cell r="A5">
            <v>2000</v>
          </cell>
          <cell r="B5">
            <v>97.586449999999999</v>
          </cell>
        </row>
        <row r="6">
          <cell r="A6">
            <v>2001</v>
          </cell>
          <cell r="B6">
            <v>98.890659999999997</v>
          </cell>
        </row>
        <row r="7">
          <cell r="A7">
            <v>2002</v>
          </cell>
          <cell r="B7">
            <v>97.871650000000002</v>
          </cell>
        </row>
        <row r="8">
          <cell r="A8">
            <v>2003</v>
          </cell>
          <cell r="B8">
            <v>101.5474</v>
          </cell>
        </row>
        <row r="9">
          <cell r="A9">
            <v>2004</v>
          </cell>
          <cell r="B9">
            <v>102.31229999999999</v>
          </cell>
        </row>
        <row r="10">
          <cell r="A10">
            <v>2005</v>
          </cell>
          <cell r="B10">
            <v>107.9341</v>
          </cell>
        </row>
        <row r="11">
          <cell r="A11">
            <v>2006</v>
          </cell>
          <cell r="B11">
            <v>105.76139999999999</v>
          </cell>
        </row>
        <row r="12">
          <cell r="A12">
            <v>2007</v>
          </cell>
          <cell r="B12">
            <v>111.9727</v>
          </cell>
        </row>
        <row r="13">
          <cell r="A13">
            <v>2008</v>
          </cell>
          <cell r="B13">
            <v>109.48699999999999</v>
          </cell>
        </row>
        <row r="14">
          <cell r="A14">
            <v>2009</v>
          </cell>
          <cell r="B14">
            <v>103.0475</v>
          </cell>
        </row>
        <row r="15">
          <cell r="A15">
            <v>2010</v>
          </cell>
          <cell r="B15">
            <v>103.5737</v>
          </cell>
        </row>
        <row r="16">
          <cell r="A16">
            <v>2011</v>
          </cell>
          <cell r="B16">
            <v>103.1902</v>
          </cell>
        </row>
        <row r="17">
          <cell r="A17">
            <v>2012</v>
          </cell>
          <cell r="B17">
            <v>95.810940000000002</v>
          </cell>
        </row>
        <row r="18">
          <cell r="A18">
            <v>2013</v>
          </cell>
          <cell r="B18">
            <v>90.922219999999996</v>
          </cell>
        </row>
        <row r="19">
          <cell r="A19">
            <v>2014</v>
          </cell>
          <cell r="B19">
            <v>91.641909999999996</v>
          </cell>
        </row>
        <row r="20">
          <cell r="A20">
            <v>2015</v>
          </cell>
          <cell r="B20">
            <v>90.995450000000005</v>
          </cell>
        </row>
        <row r="21">
          <cell r="A21">
            <v>2016</v>
          </cell>
          <cell r="B21">
            <v>87.674449999999993</v>
          </cell>
        </row>
      </sheetData>
      <sheetData sheetId="1">
        <row r="4">
          <cell r="B4" t="str">
            <v>Relativ lønkvote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T_1"/>
      <sheetName val="INT_3"/>
      <sheetName val="INT_4"/>
      <sheetName val="INT_5"/>
      <sheetName val="INT_6"/>
      <sheetName val="INT_7"/>
      <sheetName val="INT_8"/>
      <sheetName val="INT_11"/>
      <sheetName val="INT_12"/>
      <sheetName val="INT_14"/>
      <sheetName val="INT_18"/>
      <sheetName val="INT_19"/>
      <sheetName val="FIN_7"/>
      <sheetName val="FIN_8"/>
      <sheetName val="FIN_9"/>
      <sheetName val="FIN_10"/>
      <sheetName val="FIN_12"/>
      <sheetName val="FIN_14"/>
      <sheetName val="FIN_15"/>
      <sheetName val="IE_1"/>
      <sheetName val="IE_4"/>
      <sheetName val="IE_5"/>
      <sheetName val="IE_6"/>
      <sheetName val="IE_7"/>
      <sheetName val="IE_8"/>
      <sheetName val="BOL_1"/>
      <sheetName val="BOL_2"/>
      <sheetName val="BOL_3"/>
      <sheetName val="BOL_7"/>
      <sheetName val="BOL_8"/>
      <sheetName val="BOL_10"/>
      <sheetName val="UH_1"/>
      <sheetName val="UH_2"/>
      <sheetName val="UH_3"/>
      <sheetName val="UH_4"/>
      <sheetName val="UH_5"/>
      <sheetName val="UH_6"/>
      <sheetName val="UH_7"/>
      <sheetName val="POA_1"/>
      <sheetName val="POA_2"/>
      <sheetName val="POA_3"/>
      <sheetName val="POA_4"/>
      <sheetName val="POA_5"/>
      <sheetName val="POA_7"/>
      <sheetName val="POA_8"/>
      <sheetName val="POA_9"/>
      <sheetName val="POA_10"/>
      <sheetName val="POA_11"/>
      <sheetName val="POA_12"/>
      <sheetName val="POA_13"/>
      <sheetName val="POA_14"/>
      <sheetName val="POA_15"/>
      <sheetName val="LON_1"/>
      <sheetName val="LON_2"/>
      <sheetName val="LON_3"/>
      <sheetName val="LON_4"/>
      <sheetName val="Ark2"/>
      <sheetName val="Ark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5">
          <cell r="A5" t="str">
            <v>2005</v>
          </cell>
          <cell r="C5">
            <v>16.96472</v>
          </cell>
          <cell r="D5">
            <v>9.9177109999999988</v>
          </cell>
          <cell r="E5">
            <v>8.3608209999999996</v>
          </cell>
          <cell r="F5">
            <v>6.1701099999999993</v>
          </cell>
          <cell r="G5">
            <v>7.3412960000000007</v>
          </cell>
          <cell r="H5">
            <v>9.7814110000000003</v>
          </cell>
        </row>
        <row r="6">
          <cell r="A6" t="str">
            <v>2005</v>
          </cell>
          <cell r="C6">
            <v>18.27779</v>
          </cell>
          <cell r="D6">
            <v>10.41465</v>
          </cell>
          <cell r="E6">
            <v>8.6441689999999998</v>
          </cell>
          <cell r="F6">
            <v>6.4067550000000004</v>
          </cell>
          <cell r="G6">
            <v>7.5166490000000001</v>
          </cell>
          <cell r="H6">
            <v>10.2698</v>
          </cell>
        </row>
        <row r="7">
          <cell r="A7" t="str">
            <v>2005</v>
          </cell>
          <cell r="C7">
            <v>19.878610000000002</v>
          </cell>
          <cell r="D7">
            <v>10.99994</v>
          </cell>
          <cell r="E7">
            <v>9.1285790000000002</v>
          </cell>
          <cell r="F7">
            <v>6.6183050000000003</v>
          </cell>
          <cell r="G7">
            <v>7.7485390000000001</v>
          </cell>
          <cell r="H7">
            <v>10.884379999999998</v>
          </cell>
        </row>
        <row r="8">
          <cell r="A8" t="str">
            <v>2005</v>
          </cell>
          <cell r="C8">
            <v>21.46978</v>
          </cell>
          <cell r="D8">
            <v>11.719239999999999</v>
          </cell>
          <cell r="E8">
            <v>9.7451509999999999</v>
          </cell>
          <cell r="F8">
            <v>6.7213130000000003</v>
          </cell>
          <cell r="G8">
            <v>8.0781390000000002</v>
          </cell>
          <cell r="H8">
            <v>11.59896</v>
          </cell>
        </row>
        <row r="9">
          <cell r="A9" t="str">
            <v>2006</v>
          </cell>
          <cell r="C9">
            <v>23.176939999999998</v>
          </cell>
          <cell r="D9">
            <v>12.285219999999999</v>
          </cell>
          <cell r="E9">
            <v>10.23094</v>
          </cell>
          <cell r="F9">
            <v>7.2096200000000001</v>
          </cell>
          <cell r="G9">
            <v>8.5510979999999996</v>
          </cell>
          <cell r="H9">
            <v>12.3154</v>
          </cell>
        </row>
        <row r="10">
          <cell r="A10" t="str">
            <v>2006</v>
          </cell>
          <cell r="C10">
            <v>24.36862</v>
          </cell>
          <cell r="D10">
            <v>13.113049999999999</v>
          </cell>
          <cell r="E10">
            <v>10.589370000000001</v>
          </cell>
          <cell r="F10">
            <v>7.4788119999999996</v>
          </cell>
          <cell r="G10">
            <v>8.7841009999999997</v>
          </cell>
          <cell r="H10">
            <v>12.870370000000001</v>
          </cell>
        </row>
        <row r="11">
          <cell r="A11" t="str">
            <v>2006</v>
          </cell>
          <cell r="C11">
            <v>24.702740000000002</v>
          </cell>
          <cell r="D11">
            <v>13.69943</v>
          </cell>
          <cell r="E11">
            <v>11.01928</v>
          </cell>
          <cell r="F11">
            <v>7.6435770000000005</v>
          </cell>
          <cell r="G11">
            <v>9.2565229999999996</v>
          </cell>
          <cell r="H11">
            <v>13.292770000000001</v>
          </cell>
        </row>
        <row r="12">
          <cell r="A12" t="str">
            <v>2006</v>
          </cell>
          <cell r="C12">
            <v>24.840589999999999</v>
          </cell>
          <cell r="D12">
            <v>14.016459999999999</v>
          </cell>
          <cell r="E12">
            <v>11.203889999999999</v>
          </cell>
          <cell r="F12">
            <v>7.9196009999999992</v>
          </cell>
          <cell r="G12">
            <v>9.4106090000000009</v>
          </cell>
          <cell r="H12">
            <v>13.503459999999999</v>
          </cell>
        </row>
        <row r="13">
          <cell r="A13" t="str">
            <v>2007</v>
          </cell>
          <cell r="C13">
            <v>24.503029999999999</v>
          </cell>
          <cell r="D13">
            <v>14.05674</v>
          </cell>
          <cell r="E13">
            <v>11.411299999999999</v>
          </cell>
          <cell r="F13">
            <v>7.9985270000000002</v>
          </cell>
          <cell r="G13">
            <v>9.668984</v>
          </cell>
          <cell r="H13">
            <v>13.56104</v>
          </cell>
        </row>
        <row r="14">
          <cell r="A14" t="str">
            <v>2007</v>
          </cell>
          <cell r="C14">
            <v>24.047669999999997</v>
          </cell>
          <cell r="D14">
            <v>14.04271</v>
          </cell>
          <cell r="E14">
            <v>11.50543</v>
          </cell>
          <cell r="F14">
            <v>8.2638490000000004</v>
          </cell>
          <cell r="G14">
            <v>9.899483</v>
          </cell>
          <cell r="H14">
            <v>13.578520000000001</v>
          </cell>
        </row>
        <row r="15">
          <cell r="A15" t="str">
            <v>2007</v>
          </cell>
          <cell r="C15">
            <v>23.414470000000001</v>
          </cell>
          <cell r="D15">
            <v>13.99959</v>
          </cell>
          <cell r="E15">
            <v>11.539629999999999</v>
          </cell>
          <cell r="F15">
            <v>8.3817590000000006</v>
          </cell>
          <cell r="G15">
            <v>10.150049999999998</v>
          </cell>
          <cell r="H15">
            <v>13.546709999999999</v>
          </cell>
        </row>
        <row r="16">
          <cell r="A16" t="str">
            <v>2007</v>
          </cell>
          <cell r="C16">
            <v>23.107250000000001</v>
          </cell>
          <cell r="D16">
            <v>13.830549999999999</v>
          </cell>
          <cell r="E16">
            <v>11.71655</v>
          </cell>
          <cell r="F16">
            <v>8.4151410000000002</v>
          </cell>
          <cell r="G16">
            <v>10.45881</v>
          </cell>
          <cell r="H16">
            <v>13.57864</v>
          </cell>
        </row>
        <row r="17">
          <cell r="A17" t="str">
            <v>2008</v>
          </cell>
          <cell r="C17">
            <v>22.73602</v>
          </cell>
          <cell r="D17">
            <v>13.74835</v>
          </cell>
          <cell r="E17">
            <v>11.719749999999999</v>
          </cell>
          <cell r="F17">
            <v>8.4826530000000009</v>
          </cell>
          <cell r="G17">
            <v>10.442600000000001</v>
          </cell>
          <cell r="H17">
            <v>13.4878</v>
          </cell>
        </row>
        <row r="18">
          <cell r="A18" t="str">
            <v>2008</v>
          </cell>
          <cell r="C18">
            <v>21.846220000000002</v>
          </cell>
          <cell r="D18">
            <v>13.729509999999999</v>
          </cell>
          <cell r="E18">
            <v>11.69533</v>
          </cell>
          <cell r="F18">
            <v>8.2060870000000001</v>
          </cell>
          <cell r="G18">
            <v>10.55119</v>
          </cell>
          <cell r="H18">
            <v>13.293430000000001</v>
          </cell>
        </row>
        <row r="19">
          <cell r="A19" t="str">
            <v>2008</v>
          </cell>
          <cell r="C19">
            <v>21.00836</v>
          </cell>
          <cell r="D19">
            <v>13.017440000000001</v>
          </cell>
          <cell r="E19">
            <v>11.507620000000001</v>
          </cell>
          <cell r="F19">
            <v>8.3589450000000003</v>
          </cell>
          <cell r="G19">
            <v>10.386659999999999</v>
          </cell>
          <cell r="H19">
            <v>12.946959999999999</v>
          </cell>
        </row>
        <row r="20">
          <cell r="A20" t="str">
            <v>2008</v>
          </cell>
          <cell r="C20">
            <v>19.10726</v>
          </cell>
          <cell r="D20">
            <v>12.232100000000001</v>
          </cell>
          <cell r="E20">
            <v>11.131780000000001</v>
          </cell>
          <cell r="F20">
            <v>8.5178799999999999</v>
          </cell>
          <cell r="G20">
            <v>10.00253</v>
          </cell>
          <cell r="H20">
            <v>12.255420000000001</v>
          </cell>
        </row>
        <row r="21">
          <cell r="A21" t="str">
            <v>2009</v>
          </cell>
          <cell r="C21">
            <v>17.546560000000003</v>
          </cell>
          <cell r="D21">
            <v>11.40915</v>
          </cell>
          <cell r="E21">
            <v>10.83145</v>
          </cell>
          <cell r="F21">
            <v>8.0107909999999993</v>
          </cell>
          <cell r="G21">
            <v>9.6814099999999996</v>
          </cell>
          <cell r="H21">
            <v>11.59085</v>
          </cell>
        </row>
        <row r="22">
          <cell r="A22" t="str">
            <v>2009</v>
          </cell>
          <cell r="C22">
            <v>17.505470000000003</v>
          </cell>
          <cell r="D22">
            <v>11.03603</v>
          </cell>
          <cell r="E22">
            <v>10.86402</v>
          </cell>
          <cell r="F22">
            <v>8.3881319999999988</v>
          </cell>
          <cell r="G22">
            <v>9.660622</v>
          </cell>
          <cell r="H22">
            <v>11.565989999999999</v>
          </cell>
        </row>
        <row r="23">
          <cell r="A23" t="str">
            <v>2009</v>
          </cell>
          <cell r="C23">
            <v>18.04157</v>
          </cell>
          <cell r="D23">
            <v>11.013669999999999</v>
          </cell>
          <cell r="E23">
            <v>10.767469999999999</v>
          </cell>
          <cell r="F23">
            <v>8.2933129999999995</v>
          </cell>
          <cell r="G23">
            <v>9.5469939999999998</v>
          </cell>
          <cell r="H23">
            <v>11.60319</v>
          </cell>
        </row>
        <row r="24">
          <cell r="A24" t="str">
            <v>2009</v>
          </cell>
          <cell r="C24">
            <v>18.468310000000002</v>
          </cell>
          <cell r="D24">
            <v>11.157690000000001</v>
          </cell>
          <cell r="E24">
            <v>10.868840000000001</v>
          </cell>
          <cell r="F24">
            <v>8.4220459999999999</v>
          </cell>
          <cell r="G24">
            <v>9.7178550000000001</v>
          </cell>
          <cell r="H24">
            <v>11.790299999999998</v>
          </cell>
        </row>
        <row r="25">
          <cell r="A25" t="str">
            <v>2010</v>
          </cell>
          <cell r="C25">
            <v>19.033619999999999</v>
          </cell>
          <cell r="D25">
            <v>11.236690000000001</v>
          </cell>
          <cell r="E25">
            <v>10.924530000000001</v>
          </cell>
          <cell r="F25">
            <v>8.3642819999999993</v>
          </cell>
          <cell r="G25">
            <v>9.6397340000000007</v>
          </cell>
          <cell r="H25">
            <v>11.908770000000001</v>
          </cell>
        </row>
        <row r="26">
          <cell r="A26" t="str">
            <v>2010</v>
          </cell>
          <cell r="C26">
            <v>19.539480000000001</v>
          </cell>
          <cell r="D26">
            <v>11.00986</v>
          </cell>
          <cell r="E26">
            <v>11.00018</v>
          </cell>
          <cell r="F26">
            <v>8.4014940000000013</v>
          </cell>
          <cell r="G26">
            <v>9.621772</v>
          </cell>
          <cell r="H26">
            <v>11.97565</v>
          </cell>
        </row>
        <row r="27">
          <cell r="A27" t="str">
            <v>2010</v>
          </cell>
          <cell r="C27">
            <v>19.660689999999999</v>
          </cell>
          <cell r="D27">
            <v>10.96735</v>
          </cell>
          <cell r="E27">
            <v>10.98845</v>
          </cell>
          <cell r="F27">
            <v>8.5336200000000009</v>
          </cell>
          <cell r="G27">
            <v>9.5458989999999986</v>
          </cell>
          <cell r="H27">
            <v>11.987120000000001</v>
          </cell>
        </row>
        <row r="28">
          <cell r="A28" t="str">
            <v>2010</v>
          </cell>
          <cell r="C28">
            <v>19.927409999999998</v>
          </cell>
          <cell r="D28">
            <v>10.84409</v>
          </cell>
          <cell r="E28">
            <v>10.988350000000001</v>
          </cell>
          <cell r="F28">
            <v>8.3785290000000003</v>
          </cell>
          <cell r="G28">
            <v>9.5385939999999998</v>
          </cell>
          <cell r="H28">
            <v>11.9893</v>
          </cell>
        </row>
        <row r="29">
          <cell r="A29" t="str">
            <v>2011</v>
          </cell>
          <cell r="C29">
            <v>19.779109999999999</v>
          </cell>
          <cell r="D29">
            <v>10.647930000000001</v>
          </cell>
          <cell r="E29">
            <v>10.9741</v>
          </cell>
          <cell r="F29">
            <v>8.1812259999999988</v>
          </cell>
          <cell r="G29">
            <v>9.488468000000001</v>
          </cell>
          <cell r="H29">
            <v>11.90061</v>
          </cell>
        </row>
        <row r="30">
          <cell r="A30" t="str">
            <v>2011</v>
          </cell>
          <cell r="C30">
            <v>19.552009999999999</v>
          </cell>
          <cell r="D30">
            <v>10.370340000000001</v>
          </cell>
          <cell r="E30">
            <v>10.77197</v>
          </cell>
          <cell r="F30">
            <v>8.1664320000000004</v>
          </cell>
          <cell r="G30">
            <v>9.2731759999999994</v>
          </cell>
          <cell r="H30">
            <v>11.68948</v>
          </cell>
        </row>
        <row r="31">
          <cell r="A31" t="str">
            <v>2011</v>
          </cell>
          <cell r="C31">
            <v>18.619070000000001</v>
          </cell>
          <cell r="D31">
            <v>10.1031</v>
          </cell>
          <cell r="E31">
            <v>10.60773</v>
          </cell>
          <cell r="F31">
            <v>7.8979949999999999</v>
          </cell>
          <cell r="G31">
            <v>9.0567659999999997</v>
          </cell>
          <cell r="H31">
            <v>11.32386</v>
          </cell>
        </row>
        <row r="32">
          <cell r="A32" t="str">
            <v>2011</v>
          </cell>
          <cell r="C32">
            <v>18.221589999999999</v>
          </cell>
          <cell r="D32">
            <v>10.07502</v>
          </cell>
          <cell r="E32">
            <v>10.472709999999999</v>
          </cell>
          <cell r="F32">
            <v>7.9677600000000002</v>
          </cell>
          <cell r="G32">
            <v>9.0392080000000004</v>
          </cell>
          <cell r="H32">
            <v>11.21533</v>
          </cell>
        </row>
        <row r="33">
          <cell r="A33" t="str">
            <v>2012</v>
          </cell>
          <cell r="C33">
            <v>17.94848</v>
          </cell>
          <cell r="D33">
            <v>9.3396430000000006</v>
          </cell>
          <cell r="E33">
            <v>10.41442</v>
          </cell>
          <cell r="F33">
            <v>8.1468469999999993</v>
          </cell>
          <cell r="G33">
            <v>8.9364480000000004</v>
          </cell>
          <cell r="H33">
            <v>11.03303</v>
          </cell>
        </row>
        <row r="34">
          <cell r="A34" t="str">
            <v>2012</v>
          </cell>
          <cell r="C34">
            <v>17.825950000000002</v>
          </cell>
          <cell r="D34">
            <v>9.5720259999999993</v>
          </cell>
          <cell r="E34">
            <v>10.362500000000001</v>
          </cell>
          <cell r="F34">
            <v>7.9460459999999999</v>
          </cell>
          <cell r="G34">
            <v>8.756257999999999</v>
          </cell>
          <cell r="H34">
            <v>10.952219999999999</v>
          </cell>
        </row>
        <row r="35">
          <cell r="A35" t="str">
            <v>2012</v>
          </cell>
          <cell r="C35">
            <v>18.151509999999998</v>
          </cell>
          <cell r="D35">
            <v>9.4476569999999995</v>
          </cell>
          <cell r="E35">
            <v>10.565280000000001</v>
          </cell>
          <cell r="F35">
            <v>8.0047359999999994</v>
          </cell>
          <cell r="G35">
            <v>8.8624570000000009</v>
          </cell>
          <cell r="H35">
            <v>11.06845</v>
          </cell>
        </row>
        <row r="36">
          <cell r="A36" t="str">
            <v>2012</v>
          </cell>
          <cell r="C36">
            <v>18.415389999999999</v>
          </cell>
          <cell r="D36">
            <v>9.4702720000000014</v>
          </cell>
          <cell r="E36">
            <v>10.369429999999999</v>
          </cell>
          <cell r="F36">
            <v>7.9481039999999998</v>
          </cell>
          <cell r="G36">
            <v>8.6259899999999998</v>
          </cell>
          <cell r="H36">
            <v>11.01451</v>
          </cell>
        </row>
        <row r="37">
          <cell r="A37" t="str">
            <v>2013</v>
          </cell>
          <cell r="C37">
            <v>18.632549999999998</v>
          </cell>
          <cell r="D37">
            <v>9.5508199999999999</v>
          </cell>
          <cell r="E37">
            <v>10.369879999999998</v>
          </cell>
          <cell r="F37">
            <v>8.0466759999999997</v>
          </cell>
          <cell r="G37">
            <v>8.6338729999999995</v>
          </cell>
          <cell r="H37">
            <v>11.098030000000001</v>
          </cell>
        </row>
        <row r="38">
          <cell r="A38" t="str">
            <v>2013</v>
          </cell>
          <cell r="C38">
            <v>18.629709999999999</v>
          </cell>
          <cell r="D38">
            <v>9.3535909999999998</v>
          </cell>
          <cell r="E38">
            <v>10.347940000000001</v>
          </cell>
          <cell r="F38">
            <v>8.0351719999999993</v>
          </cell>
          <cell r="G38">
            <v>8.636220999999999</v>
          </cell>
          <cell r="H38">
            <v>11.039669999999999</v>
          </cell>
        </row>
        <row r="39">
          <cell r="A39" t="str">
            <v>2013</v>
          </cell>
          <cell r="C39">
            <v>18.826499999999999</v>
          </cell>
          <cell r="D39">
            <v>9.3256730000000001</v>
          </cell>
          <cell r="E39">
            <v>10.417069999999999</v>
          </cell>
          <cell r="F39">
            <v>8.0047779999999999</v>
          </cell>
          <cell r="G39">
            <v>8.7214449999999992</v>
          </cell>
          <cell r="H39">
            <v>11.10219</v>
          </cell>
        </row>
        <row r="40">
          <cell r="A40" t="str">
            <v>2013</v>
          </cell>
          <cell r="C40">
            <v>19.166689999999999</v>
          </cell>
          <cell r="D40">
            <v>9.4023019999999988</v>
          </cell>
          <cell r="E40">
            <v>10.448780000000001</v>
          </cell>
          <cell r="F40">
            <v>7.9804949999999995</v>
          </cell>
          <cell r="G40">
            <v>8.6738280000000003</v>
          </cell>
          <cell r="H40">
            <v>11.186959999999999</v>
          </cell>
        </row>
        <row r="41">
          <cell r="A41" t="str">
            <v>2014</v>
          </cell>
          <cell r="C41">
            <v>19.311049999999998</v>
          </cell>
          <cell r="D41">
            <v>9.3833520000000004</v>
          </cell>
          <cell r="E41">
            <v>10.31758</v>
          </cell>
          <cell r="F41">
            <v>7.9232830000000005</v>
          </cell>
          <cell r="G41">
            <v>8.5840759999999996</v>
          </cell>
          <cell r="H41">
            <v>11.158200000000001</v>
          </cell>
        </row>
        <row r="42">
          <cell r="A42" t="str">
            <v>2014</v>
          </cell>
          <cell r="C42">
            <v>19.554849999999998</v>
          </cell>
          <cell r="D42">
            <v>9.4446790000000007</v>
          </cell>
          <cell r="E42">
            <v>10.340680000000001</v>
          </cell>
          <cell r="F42">
            <v>8.1279009999999996</v>
          </cell>
          <cell r="G42">
            <v>8.7390840000000001</v>
          </cell>
          <cell r="H42">
            <v>11.266170000000001</v>
          </cell>
        </row>
        <row r="43">
          <cell r="A43" t="str">
            <v>2014</v>
          </cell>
          <cell r="C43">
            <v>19.982140000000001</v>
          </cell>
          <cell r="D43">
            <v>9.3288729999999997</v>
          </cell>
          <cell r="E43">
            <v>10.36158</v>
          </cell>
          <cell r="F43">
            <v>8.0463749999999994</v>
          </cell>
          <cell r="G43">
            <v>8.5594599999999996</v>
          </cell>
          <cell r="H43">
            <v>11.279219999999999</v>
          </cell>
        </row>
        <row r="44">
          <cell r="A44" t="str">
            <v>2014</v>
          </cell>
          <cell r="C44">
            <v>20.011869999999998</v>
          </cell>
          <cell r="D44">
            <v>9.5071460000000005</v>
          </cell>
          <cell r="E44">
            <v>10.3995</v>
          </cell>
          <cell r="F44">
            <v>8.2606740000000016</v>
          </cell>
          <cell r="G44">
            <v>8.705921</v>
          </cell>
          <cell r="H44">
            <v>11.40493</v>
          </cell>
        </row>
        <row r="45">
          <cell r="A45" t="str">
            <v>2015</v>
          </cell>
          <cell r="C45">
            <v>20.735279999999999</v>
          </cell>
          <cell r="D45">
            <v>10.03101</v>
          </cell>
          <cell r="E45">
            <v>10.852739999999999</v>
          </cell>
          <cell r="F45">
            <v>8.3964730000000003</v>
          </cell>
          <cell r="G45">
            <v>8.9512540000000005</v>
          </cell>
          <cell r="H45">
            <v>11.83498</v>
          </cell>
        </row>
        <row r="46">
          <cell r="A46" t="str">
            <v>2015</v>
          </cell>
          <cell r="C46">
            <v>21.556380000000001</v>
          </cell>
          <cell r="D46">
            <v>10.11839</v>
          </cell>
          <cell r="E46">
            <v>10.911910000000001</v>
          </cell>
          <cell r="F46">
            <v>8.4398689999999998</v>
          </cell>
          <cell r="G46">
            <v>9.0660620000000005</v>
          </cell>
          <cell r="H46">
            <v>12.031169999999999</v>
          </cell>
        </row>
        <row r="47">
          <cell r="A47" t="str">
            <v>2015</v>
          </cell>
          <cell r="C47">
            <v>21.647599999999997</v>
          </cell>
          <cell r="D47">
            <v>10.276639999999999</v>
          </cell>
          <cell r="E47">
            <v>10.852969999999999</v>
          </cell>
          <cell r="F47">
            <v>8.436795</v>
          </cell>
          <cell r="G47">
            <v>9.0818330000000014</v>
          </cell>
          <cell r="H47">
            <v>12.07489</v>
          </cell>
        </row>
        <row r="48">
          <cell r="A48" t="str">
            <v>2015</v>
          </cell>
          <cell r="C48">
            <v>21.93507</v>
          </cell>
          <cell r="D48">
            <v>10.246180000000001</v>
          </cell>
          <cell r="E48">
            <v>11.026129999999998</v>
          </cell>
          <cell r="F48">
            <v>8.4582239999999995</v>
          </cell>
          <cell r="G48">
            <v>9.0183420000000005</v>
          </cell>
          <cell r="H48">
            <v>12.16625</v>
          </cell>
        </row>
        <row r="49">
          <cell r="A49" t="str">
            <v>2016</v>
          </cell>
          <cell r="C49">
            <v>22.27449</v>
          </cell>
          <cell r="D49">
            <v>10.18633</v>
          </cell>
          <cell r="E49">
            <v>11.008790000000001</v>
          </cell>
          <cell r="F49">
            <v>8.462254999999999</v>
          </cell>
          <cell r="G49">
            <v>9.0976949999999999</v>
          </cell>
          <cell r="H49">
            <v>12.247770000000001</v>
          </cell>
        </row>
        <row r="50">
          <cell r="A50" t="str">
            <v>2016</v>
          </cell>
          <cell r="C50">
            <v>22.524570000000001</v>
          </cell>
          <cell r="D50">
            <v>10.429399999999999</v>
          </cell>
          <cell r="E50">
            <v>11.096590000000001</v>
          </cell>
          <cell r="F50">
            <v>8.6277530000000002</v>
          </cell>
          <cell r="G50">
            <v>9.1181099999999997</v>
          </cell>
          <cell r="H50">
            <v>12.35197</v>
          </cell>
        </row>
        <row r="51">
          <cell r="A51" t="str">
            <v>2016</v>
          </cell>
          <cell r="C51">
            <v>22.790080000000003</v>
          </cell>
          <cell r="D51">
            <v>10.755709999999999</v>
          </cell>
          <cell r="E51">
            <v>11.241820000000001</v>
          </cell>
          <cell r="F51">
            <v>9.0298449999999999</v>
          </cell>
          <cell r="G51">
            <v>9.3033559999999991</v>
          </cell>
          <cell r="H51">
            <v>12.614409999999999</v>
          </cell>
        </row>
        <row r="52">
          <cell r="A52" t="str">
            <v>2016</v>
          </cell>
          <cell r="C52">
            <v>23.089470000000002</v>
          </cell>
          <cell r="D52">
            <v>10.877319999999999</v>
          </cell>
          <cell r="E52">
            <v>11.183309999999999</v>
          </cell>
          <cell r="F52">
            <v>8.8424619999999994</v>
          </cell>
          <cell r="G52">
            <v>9.3770769999999999</v>
          </cell>
          <cell r="H52">
            <v>12.680620000000001</v>
          </cell>
        </row>
        <row r="53">
          <cell r="A53" t="str">
            <v>2017</v>
          </cell>
          <cell r="C53">
            <v>23.420020000000001</v>
          </cell>
          <cell r="D53">
            <v>10.957660000000001</v>
          </cell>
          <cell r="E53">
            <v>11.188780000000001</v>
          </cell>
          <cell r="F53">
            <v>8.9444730000000003</v>
          </cell>
          <cell r="G53">
            <v>9.1875470000000004</v>
          </cell>
          <cell r="H53">
            <v>12.73156</v>
          </cell>
        </row>
        <row r="54">
          <cell r="A54" t="str">
            <v>2017</v>
          </cell>
          <cell r="C54">
            <v>23.877929999999999</v>
          </cell>
          <cell r="D54">
            <v>11.25417</v>
          </cell>
          <cell r="E54">
            <v>11.37322</v>
          </cell>
          <cell r="F54">
            <v>8.7824019999999994</v>
          </cell>
          <cell r="G54">
            <v>9.5258570000000002</v>
          </cell>
          <cell r="H54">
            <v>12.954379999999999</v>
          </cell>
        </row>
        <row r="55">
          <cell r="A55" t="str">
            <v>2017</v>
          </cell>
          <cell r="C55">
            <v>24.305499999999999</v>
          </cell>
          <cell r="D55">
            <v>11.20377</v>
          </cell>
          <cell r="E55">
            <v>11.488250000000001</v>
          </cell>
          <cell r="F55">
            <v>8.9543400000000002</v>
          </cell>
          <cell r="G55">
            <v>9.3447969999999998</v>
          </cell>
          <cell r="H55">
            <v>13.043190000000001</v>
          </cell>
        </row>
        <row r="56">
          <cell r="A56" t="str">
            <v>2017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</row>
      </sheetData>
      <sheetData sheetId="27"/>
      <sheetData sheetId="28">
        <row r="2">
          <cell r="C2" t="str">
            <v>Hele landet</v>
          </cell>
          <cell r="D2" t="str">
            <v>København</v>
          </cell>
          <cell r="E2" t="str">
            <v>Midtjylland</v>
          </cell>
        </row>
        <row r="5">
          <cell r="A5" t="str">
            <v>2005</v>
          </cell>
          <cell r="C5">
            <v>17.406569999999999</v>
          </cell>
          <cell r="D5">
            <v>21.233709999999999</v>
          </cell>
          <cell r="E5">
            <v>20.713380000000001</v>
          </cell>
        </row>
        <row r="6">
          <cell r="A6" t="str">
            <v>2005</v>
          </cell>
          <cell r="C6">
            <v>18.459900000000001</v>
          </cell>
          <cell r="D6">
            <v>22.72795</v>
          </cell>
          <cell r="E6">
            <v>21.140419999999999</v>
          </cell>
        </row>
        <row r="7">
          <cell r="A7" t="str">
            <v>2005</v>
          </cell>
          <cell r="C7">
            <v>19.907970000000002</v>
          </cell>
          <cell r="D7">
            <v>24.747720000000001</v>
          </cell>
          <cell r="E7">
            <v>23.385930000000002</v>
          </cell>
        </row>
        <row r="8">
          <cell r="A8" t="str">
            <v>2005</v>
          </cell>
          <cell r="C8">
            <v>21.48855</v>
          </cell>
          <cell r="D8">
            <v>27.150599999999997</v>
          </cell>
          <cell r="E8">
            <v>25.045540000000003</v>
          </cell>
        </row>
        <row r="9">
          <cell r="A9" t="str">
            <v>2006</v>
          </cell>
          <cell r="C9">
            <v>22.814360000000001</v>
          </cell>
          <cell r="D9">
            <v>28.545960000000001</v>
          </cell>
          <cell r="E9">
            <v>26.459959999999999</v>
          </cell>
        </row>
        <row r="10">
          <cell r="A10" t="str">
            <v>2006</v>
          </cell>
          <cell r="C10">
            <v>23.817259999999997</v>
          </cell>
          <cell r="D10">
            <v>29.879819999999999</v>
          </cell>
          <cell r="E10">
            <v>27.461650000000002</v>
          </cell>
        </row>
        <row r="11">
          <cell r="A11" t="str">
            <v>2006</v>
          </cell>
          <cell r="C11">
            <v>23.616379999999999</v>
          </cell>
          <cell r="D11">
            <v>29.624669999999998</v>
          </cell>
          <cell r="E11">
            <v>26.89509</v>
          </cell>
        </row>
        <row r="12">
          <cell r="A12" t="str">
            <v>2006</v>
          </cell>
          <cell r="C12">
            <v>23.141150000000003</v>
          </cell>
          <cell r="D12">
            <v>28.514710000000001</v>
          </cell>
          <cell r="E12">
            <v>26.837</v>
          </cell>
        </row>
        <row r="13">
          <cell r="A13" t="str">
            <v>2007</v>
          </cell>
          <cell r="C13">
            <v>22.56373</v>
          </cell>
          <cell r="D13">
            <v>27.35895</v>
          </cell>
          <cell r="E13">
            <v>26.196369999999998</v>
          </cell>
        </row>
        <row r="14">
          <cell r="A14" t="str">
            <v>2007</v>
          </cell>
          <cell r="C14">
            <v>22.093959999999999</v>
          </cell>
          <cell r="D14">
            <v>26.464830000000003</v>
          </cell>
          <cell r="E14">
            <v>24.787980000000001</v>
          </cell>
        </row>
        <row r="15">
          <cell r="A15" t="str">
            <v>2007</v>
          </cell>
          <cell r="C15">
            <v>21.79748</v>
          </cell>
          <cell r="D15">
            <v>25.974209999999999</v>
          </cell>
          <cell r="E15">
            <v>24.436</v>
          </cell>
        </row>
        <row r="16">
          <cell r="A16" t="str">
            <v>2007</v>
          </cell>
          <cell r="C16">
            <v>21.219930000000002</v>
          </cell>
          <cell r="D16">
            <v>25.133950000000002</v>
          </cell>
          <cell r="E16">
            <v>23.635159999999999</v>
          </cell>
        </row>
        <row r="17">
          <cell r="A17" t="str">
            <v>2008</v>
          </cell>
          <cell r="C17">
            <v>20.821339999999999</v>
          </cell>
          <cell r="D17">
            <v>24.594110000000001</v>
          </cell>
          <cell r="E17">
            <v>23.63288</v>
          </cell>
        </row>
        <row r="18">
          <cell r="A18" t="str">
            <v>2008</v>
          </cell>
          <cell r="C18">
            <v>20.17314</v>
          </cell>
          <cell r="D18">
            <v>23.643669999999997</v>
          </cell>
          <cell r="E18">
            <v>23.175409999999999</v>
          </cell>
        </row>
        <row r="19">
          <cell r="A19" t="str">
            <v>2008</v>
          </cell>
          <cell r="C19">
            <v>19.418490000000002</v>
          </cell>
          <cell r="D19">
            <v>22.582369999999997</v>
          </cell>
          <cell r="E19">
            <v>22.182299999999998</v>
          </cell>
        </row>
        <row r="20">
          <cell r="A20" t="str">
            <v>2008</v>
          </cell>
          <cell r="C20">
            <v>18.224880000000002</v>
          </cell>
          <cell r="D20">
            <v>20.73762</v>
          </cell>
          <cell r="E20">
            <v>21.007930000000002</v>
          </cell>
        </row>
        <row r="21">
          <cell r="A21" t="str">
            <v>2009</v>
          </cell>
          <cell r="C21">
            <v>16.939830000000001</v>
          </cell>
          <cell r="D21">
            <v>19.23123</v>
          </cell>
          <cell r="E21">
            <v>19.14358</v>
          </cell>
        </row>
        <row r="22">
          <cell r="A22" t="str">
            <v>2009</v>
          </cell>
          <cell r="C22">
            <v>17.06636</v>
          </cell>
          <cell r="D22">
            <v>19.181009999999997</v>
          </cell>
          <cell r="E22">
            <v>20.845680000000002</v>
          </cell>
        </row>
        <row r="23">
          <cell r="A23" t="str">
            <v>2009</v>
          </cell>
          <cell r="C23">
            <v>17.308630000000001</v>
          </cell>
          <cell r="D23">
            <v>19.53342</v>
          </cell>
          <cell r="E23">
            <v>20.702680000000001</v>
          </cell>
        </row>
        <row r="24">
          <cell r="A24" t="str">
            <v>2009</v>
          </cell>
          <cell r="C24">
            <v>17.923580000000001</v>
          </cell>
          <cell r="D24">
            <v>20.545009999999998</v>
          </cell>
          <cell r="E24">
            <v>21.88364</v>
          </cell>
        </row>
        <row r="25">
          <cell r="A25" t="str">
            <v>2010</v>
          </cell>
          <cell r="C25">
            <v>18.09862</v>
          </cell>
          <cell r="D25">
            <v>20.91198</v>
          </cell>
          <cell r="E25">
            <v>22.577900000000003</v>
          </cell>
        </row>
        <row r="26">
          <cell r="A26" t="str">
            <v>2010</v>
          </cell>
          <cell r="C26">
            <v>18.40194</v>
          </cell>
          <cell r="D26">
            <v>21.315810000000003</v>
          </cell>
          <cell r="E26">
            <v>23.139950000000002</v>
          </cell>
        </row>
        <row r="27">
          <cell r="A27" t="str">
            <v>2010</v>
          </cell>
          <cell r="C27">
            <v>18.489639999999998</v>
          </cell>
          <cell r="D27">
            <v>21.42023</v>
          </cell>
          <cell r="E27">
            <v>23.16846</v>
          </cell>
        </row>
        <row r="28">
          <cell r="A28" t="str">
            <v>2010</v>
          </cell>
          <cell r="C28">
            <v>18.557400000000001</v>
          </cell>
          <cell r="D28">
            <v>21.702369999999998</v>
          </cell>
          <cell r="E28">
            <v>23.131769999999999</v>
          </cell>
        </row>
        <row r="29">
          <cell r="A29" t="str">
            <v>2011</v>
          </cell>
          <cell r="C29">
            <v>18.691509999999997</v>
          </cell>
          <cell r="D29">
            <v>21.99512</v>
          </cell>
          <cell r="E29">
            <v>24.082189999999997</v>
          </cell>
        </row>
        <row r="30">
          <cell r="A30" t="str">
            <v>2011</v>
          </cell>
          <cell r="C30">
            <v>18.325980000000001</v>
          </cell>
          <cell r="D30">
            <v>21.226179999999999</v>
          </cell>
          <cell r="E30">
            <v>23.164099999999998</v>
          </cell>
        </row>
        <row r="31">
          <cell r="A31" t="str">
            <v>2011</v>
          </cell>
          <cell r="C31">
            <v>17.653950000000002</v>
          </cell>
          <cell r="D31">
            <v>20.413150000000002</v>
          </cell>
          <cell r="E31">
            <v>22.981259999999999</v>
          </cell>
        </row>
        <row r="32">
          <cell r="A32" t="str">
            <v>2011</v>
          </cell>
          <cell r="C32">
            <v>17.53229</v>
          </cell>
          <cell r="D32">
            <v>20.188650000000003</v>
          </cell>
          <cell r="E32">
            <v>22.996860000000002</v>
          </cell>
        </row>
        <row r="33">
          <cell r="A33" t="str">
            <v>2012</v>
          </cell>
          <cell r="C33">
            <v>17.559699999999999</v>
          </cell>
          <cell r="D33">
            <v>20.35155</v>
          </cell>
          <cell r="E33">
            <v>22.44211</v>
          </cell>
        </row>
        <row r="34">
          <cell r="A34" t="str">
            <v>2012</v>
          </cell>
          <cell r="C34">
            <v>17.427289999999999</v>
          </cell>
          <cell r="D34">
            <v>20.203009999999999</v>
          </cell>
          <cell r="E34">
            <v>22.602919999999997</v>
          </cell>
        </row>
        <row r="35">
          <cell r="A35" t="str">
            <v>2012</v>
          </cell>
          <cell r="C35">
            <v>17.708269999999999</v>
          </cell>
          <cell r="D35">
            <v>20.75179</v>
          </cell>
          <cell r="E35">
            <v>22.943740000000002</v>
          </cell>
        </row>
        <row r="36">
          <cell r="A36" t="str">
            <v>2012</v>
          </cell>
          <cell r="C36">
            <v>18.287580000000002</v>
          </cell>
          <cell r="D36">
            <v>21.310200000000002</v>
          </cell>
          <cell r="E36">
            <v>23.722459999999998</v>
          </cell>
        </row>
        <row r="37">
          <cell r="A37" t="str">
            <v>2013</v>
          </cell>
          <cell r="C37">
            <v>18.5321</v>
          </cell>
          <cell r="D37">
            <v>21.940390000000001</v>
          </cell>
          <cell r="E37">
            <v>23.694410000000001</v>
          </cell>
        </row>
        <row r="38">
          <cell r="A38" t="str">
            <v>2013</v>
          </cell>
          <cell r="C38">
            <v>18.900500000000001</v>
          </cell>
          <cell r="D38">
            <v>22.541820000000001</v>
          </cell>
          <cell r="E38">
            <v>23.978490000000001</v>
          </cell>
        </row>
        <row r="39">
          <cell r="A39" t="str">
            <v>2013</v>
          </cell>
          <cell r="C39">
            <v>19.46583</v>
          </cell>
          <cell r="D39">
            <v>23.297240000000002</v>
          </cell>
          <cell r="E39">
            <v>24.068669999999997</v>
          </cell>
        </row>
        <row r="40">
          <cell r="A40" t="str">
            <v>2013</v>
          </cell>
          <cell r="C40">
            <v>19.59572</v>
          </cell>
          <cell r="D40">
            <v>23.64827</v>
          </cell>
          <cell r="E40">
            <v>23.55772</v>
          </cell>
        </row>
        <row r="41">
          <cell r="A41" t="str">
            <v>2014</v>
          </cell>
          <cell r="C41">
            <v>19.560310000000001</v>
          </cell>
          <cell r="D41">
            <v>23.82253</v>
          </cell>
          <cell r="E41">
            <v>23.820910000000001</v>
          </cell>
        </row>
        <row r="42">
          <cell r="A42" t="str">
            <v>2014</v>
          </cell>
          <cell r="C42">
            <v>20.02129</v>
          </cell>
          <cell r="D42">
            <v>24.235119999999998</v>
          </cell>
          <cell r="E42">
            <v>24.868200000000002</v>
          </cell>
        </row>
        <row r="43">
          <cell r="A43" t="str">
            <v>2014</v>
          </cell>
          <cell r="C43">
            <v>20.273299999999999</v>
          </cell>
          <cell r="D43">
            <v>24.608400000000003</v>
          </cell>
          <cell r="E43">
            <v>25.78922</v>
          </cell>
        </row>
        <row r="44">
          <cell r="A44" t="str">
            <v>2014</v>
          </cell>
          <cell r="C44">
            <v>20.66489</v>
          </cell>
          <cell r="D44">
            <v>25.092200000000002</v>
          </cell>
          <cell r="E44">
            <v>25.540790000000001</v>
          </cell>
        </row>
        <row r="45">
          <cell r="A45" t="str">
            <v>2015</v>
          </cell>
          <cell r="C45">
            <v>21.41255</v>
          </cell>
          <cell r="D45">
            <v>26.263729999999999</v>
          </cell>
          <cell r="E45">
            <v>27.19697</v>
          </cell>
        </row>
        <row r="46">
          <cell r="A46" t="str">
            <v>2015</v>
          </cell>
          <cell r="C46">
            <v>22.138830000000002</v>
          </cell>
          <cell r="D46">
            <v>27.277699999999999</v>
          </cell>
          <cell r="E46">
            <v>27.23264</v>
          </cell>
        </row>
        <row r="47">
          <cell r="A47" t="str">
            <v>2015</v>
          </cell>
          <cell r="C47">
            <v>22.5703</v>
          </cell>
          <cell r="D47">
            <v>27.747029999999999</v>
          </cell>
          <cell r="E47">
            <v>27.577509999999997</v>
          </cell>
        </row>
        <row r="48">
          <cell r="A48" t="str">
            <v>2015</v>
          </cell>
          <cell r="C48">
            <v>22.9682</v>
          </cell>
          <cell r="D48">
            <v>28.557939999999999</v>
          </cell>
          <cell r="E48">
            <v>28.418060000000001</v>
          </cell>
        </row>
        <row r="49">
          <cell r="A49" t="str">
            <v>2016</v>
          </cell>
          <cell r="C49">
            <v>23.44576</v>
          </cell>
          <cell r="D49">
            <v>28.992369999999998</v>
          </cell>
          <cell r="E49">
            <v>28.345119999999998</v>
          </cell>
        </row>
        <row r="50">
          <cell r="A50" t="str">
            <v>2016</v>
          </cell>
          <cell r="C50">
            <v>23.838509999999999</v>
          </cell>
          <cell r="D50">
            <v>29.636710000000001</v>
          </cell>
          <cell r="E50">
            <v>29.884930000000001</v>
          </cell>
        </row>
        <row r="51">
          <cell r="A51" t="str">
            <v>2016</v>
          </cell>
          <cell r="C51">
            <v>24.263729999999999</v>
          </cell>
          <cell r="D51">
            <v>30.43599</v>
          </cell>
          <cell r="E51">
            <v>28.908540000000002</v>
          </cell>
        </row>
        <row r="52">
          <cell r="A52" t="str">
            <v>2016</v>
          </cell>
          <cell r="C52">
            <v>24.829219999999999</v>
          </cell>
          <cell r="D52">
            <v>31.22166</v>
          </cell>
          <cell r="E52">
            <v>29.641779999999997</v>
          </cell>
        </row>
        <row r="53">
          <cell r="A53" t="str">
            <v>2017</v>
          </cell>
          <cell r="C53">
            <v>25.335740000000001</v>
          </cell>
          <cell r="D53">
            <v>31.87266</v>
          </cell>
          <cell r="E53">
            <v>30.65381</v>
          </cell>
        </row>
        <row r="54">
          <cell r="A54" t="str">
            <v>2017</v>
          </cell>
          <cell r="C54">
            <v>25.58596</v>
          </cell>
          <cell r="D54">
            <v>32.553040000000003</v>
          </cell>
          <cell r="E54">
            <v>30.17446</v>
          </cell>
        </row>
        <row r="55">
          <cell r="A55" t="str">
            <v>2017</v>
          </cell>
          <cell r="C55">
            <v>26.619349999999997</v>
          </cell>
          <cell r="D55">
            <v>33.851500000000001</v>
          </cell>
          <cell r="E55">
            <v>30.658270000000002</v>
          </cell>
        </row>
        <row r="56">
          <cell r="A56" t="str">
            <v>2017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/>
  </sheetViews>
  <sheetFormatPr defaultColWidth="8.88671875" defaultRowHeight="14.4" x14ac:dyDescent="0.3"/>
  <cols>
    <col min="1" max="16384" width="8.88671875" style="1"/>
  </cols>
  <sheetData>
    <row r="1" spans="1:5" s="7" customFormat="1" ht="24.6" x14ac:dyDescent="0.4">
      <c r="A1" s="2" t="s">
        <v>0</v>
      </c>
      <c r="B1" s="3"/>
    </row>
    <row r="2" spans="1:5" s="7" customFormat="1" ht="24.6" x14ac:dyDescent="0.4">
      <c r="A2" s="2" t="s">
        <v>110</v>
      </c>
      <c r="B2" s="3"/>
    </row>
    <row r="3" spans="1:5" s="7" customFormat="1" ht="15.6" x14ac:dyDescent="0.3">
      <c r="A3" s="4"/>
      <c r="B3" s="3"/>
    </row>
    <row r="4" spans="1:5" s="7" customFormat="1" ht="15.6" x14ac:dyDescent="0.3">
      <c r="A4" s="5" t="s">
        <v>1</v>
      </c>
      <c r="B4" s="3"/>
    </row>
    <row r="5" spans="1:5" x14ac:dyDescent="0.3">
      <c r="A5" s="6"/>
      <c r="B5" s="6"/>
    </row>
    <row r="6" spans="1:5" x14ac:dyDescent="0.3">
      <c r="A6" s="38" t="s">
        <v>2</v>
      </c>
      <c r="B6" s="37" t="s">
        <v>97</v>
      </c>
      <c r="C6" s="6"/>
      <c r="D6" s="6"/>
      <c r="E6" s="6"/>
    </row>
    <row r="7" spans="1:5" x14ac:dyDescent="0.3">
      <c r="A7" s="39" t="s">
        <v>98</v>
      </c>
      <c r="B7" s="39" t="s">
        <v>99</v>
      </c>
      <c r="C7" s="6"/>
      <c r="D7" s="6"/>
      <c r="E7" s="6"/>
    </row>
    <row r="8" spans="1:5" x14ac:dyDescent="0.3">
      <c r="A8" s="39" t="s">
        <v>100</v>
      </c>
      <c r="B8" s="39" t="s">
        <v>3</v>
      </c>
      <c r="C8" s="6"/>
      <c r="D8" s="6"/>
      <c r="E8" s="6"/>
    </row>
    <row r="9" spans="1:5" x14ac:dyDescent="0.3">
      <c r="A9" s="39" t="s">
        <v>101</v>
      </c>
      <c r="B9" s="39" t="s">
        <v>4</v>
      </c>
      <c r="C9" s="6"/>
      <c r="D9" s="6"/>
      <c r="E9" s="6"/>
    </row>
    <row r="10" spans="1:5" x14ac:dyDescent="0.3">
      <c r="A10" s="39" t="s">
        <v>102</v>
      </c>
      <c r="B10" s="39" t="s">
        <v>108</v>
      </c>
      <c r="C10" s="39"/>
      <c r="D10" s="6"/>
      <c r="E10" s="6"/>
    </row>
    <row r="11" spans="1:5" x14ac:dyDescent="0.3">
      <c r="A11" s="39" t="s">
        <v>103</v>
      </c>
      <c r="B11" s="39" t="s">
        <v>79</v>
      </c>
      <c r="C11" s="6"/>
      <c r="D11" s="6"/>
      <c r="E11" s="6"/>
    </row>
    <row r="12" spans="1:5" x14ac:dyDescent="0.3">
      <c r="A12" s="39" t="s">
        <v>104</v>
      </c>
      <c r="B12" s="39" t="s">
        <v>83</v>
      </c>
      <c r="C12" s="6"/>
      <c r="D12" s="6"/>
      <c r="E12" s="6"/>
    </row>
    <row r="13" spans="1:5" x14ac:dyDescent="0.3">
      <c r="A13" s="39" t="s">
        <v>105</v>
      </c>
      <c r="B13" s="39" t="s">
        <v>109</v>
      </c>
      <c r="C13" s="6"/>
      <c r="D13" s="6"/>
      <c r="E13" s="6"/>
    </row>
    <row r="14" spans="1:5" x14ac:dyDescent="0.3">
      <c r="A14" s="39" t="s">
        <v>106</v>
      </c>
      <c r="B14" s="39" t="s">
        <v>94</v>
      </c>
      <c r="C14" s="6"/>
      <c r="D14" s="6"/>
      <c r="E14" s="6"/>
    </row>
    <row r="15" spans="1:5" x14ac:dyDescent="0.3">
      <c r="A15" s="39" t="s">
        <v>107</v>
      </c>
      <c r="B15" s="39" t="s">
        <v>96</v>
      </c>
      <c r="C15" s="6"/>
      <c r="D15" s="6"/>
      <c r="E15" s="6"/>
    </row>
    <row r="16" spans="1:5" x14ac:dyDescent="0.3">
      <c r="A16" s="6"/>
      <c r="B16" s="6"/>
      <c r="C16" s="6"/>
      <c r="D16" s="6"/>
      <c r="E16" s="6"/>
    </row>
  </sheetData>
  <hyperlinks>
    <hyperlink ref="A7:B7" location="'I1'!A1" display="I.1"/>
    <hyperlink ref="A8:B8" location="'I2'!A1" display="I.2"/>
    <hyperlink ref="A9:B9" location="'I3'!A1" display="I.3"/>
    <hyperlink ref="A10:C10" location="'I4'!A1" display="I.4"/>
    <hyperlink ref="A11:B11" location="'I5'!A1" display="I.5"/>
    <hyperlink ref="A12:B12" location="'I6'!A1" display="I.6"/>
    <hyperlink ref="A13:B13" location="'I7'!A1" display="I.7"/>
    <hyperlink ref="A14:B14" location="'I8'!A1" display="I.8"/>
    <hyperlink ref="A15:B15" location="'I9'!A1" display="I.9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D4" sqref="D4"/>
    </sheetView>
  </sheetViews>
  <sheetFormatPr defaultColWidth="8.88671875" defaultRowHeight="14.4" x14ac:dyDescent="0.3"/>
  <cols>
    <col min="1" max="1" width="10.33203125" style="1" bestFit="1" customWidth="1"/>
    <col min="2" max="2" width="8.88671875" style="1"/>
    <col min="3" max="4" width="11.109375" style="1" bestFit="1" customWidth="1"/>
    <col min="5" max="5" width="10.44140625" style="1" bestFit="1" customWidth="1"/>
    <col min="6" max="16384" width="8.88671875" style="1"/>
  </cols>
  <sheetData>
    <row r="1" spans="1:5" s="3" customFormat="1" ht="37.950000000000003" customHeight="1" x14ac:dyDescent="0.3">
      <c r="A1" s="20" t="s">
        <v>95</v>
      </c>
      <c r="B1" s="20" t="s">
        <v>96</v>
      </c>
      <c r="C1" s="20"/>
      <c r="D1" s="20"/>
    </row>
    <row r="2" spans="1:5" s="3" customFormat="1" ht="32.4" customHeight="1" x14ac:dyDescent="0.25">
      <c r="A2" s="21" t="s">
        <v>9</v>
      </c>
      <c r="B2" s="23"/>
      <c r="C2" s="22"/>
      <c r="D2" s="22"/>
      <c r="E2" s="18"/>
    </row>
    <row r="3" spans="1:5" s="31" customFormat="1" ht="13.95" x14ac:dyDescent="0.25"/>
    <row r="4" spans="1:5" s="31" customFormat="1" ht="13.8" x14ac:dyDescent="0.25">
      <c r="A4" s="33"/>
      <c r="B4" s="33"/>
      <c r="C4" s="33" t="s">
        <v>137</v>
      </c>
      <c r="D4" s="33" t="s">
        <v>138</v>
      </c>
      <c r="E4" s="33" t="s">
        <v>296</v>
      </c>
    </row>
    <row r="5" spans="1:5" s="31" customFormat="1" ht="13.95" x14ac:dyDescent="0.25">
      <c r="A5" s="32" t="str">
        <f>LEFT(B5,4)</f>
        <v>2005</v>
      </c>
      <c r="B5" s="31" t="s">
        <v>19</v>
      </c>
      <c r="C5" s="40">
        <v>17.406569999999999</v>
      </c>
      <c r="D5" s="40">
        <v>21.233709999999999</v>
      </c>
      <c r="E5" s="40">
        <v>20.713380000000001</v>
      </c>
    </row>
    <row r="6" spans="1:5" s="31" customFormat="1" ht="13.95" x14ac:dyDescent="0.25">
      <c r="A6" s="32" t="str">
        <f t="shared" ref="A6:A56" si="0">LEFT(B6,4)</f>
        <v>2005</v>
      </c>
      <c r="B6" s="31" t="s">
        <v>20</v>
      </c>
      <c r="C6" s="40">
        <v>18.459900000000001</v>
      </c>
      <c r="D6" s="40">
        <v>22.72795</v>
      </c>
      <c r="E6" s="40">
        <v>21.140419999999999</v>
      </c>
    </row>
    <row r="7" spans="1:5" s="31" customFormat="1" ht="13.95" x14ac:dyDescent="0.25">
      <c r="A7" s="32" t="str">
        <f t="shared" si="0"/>
        <v>2005</v>
      </c>
      <c r="B7" s="31" t="s">
        <v>21</v>
      </c>
      <c r="C7" s="40">
        <v>19.907970000000002</v>
      </c>
      <c r="D7" s="40">
        <v>24.747720000000001</v>
      </c>
      <c r="E7" s="40">
        <v>23.385930000000002</v>
      </c>
    </row>
    <row r="8" spans="1:5" s="31" customFormat="1" ht="13.95" x14ac:dyDescent="0.25">
      <c r="A8" s="32" t="str">
        <f t="shared" si="0"/>
        <v>2005</v>
      </c>
      <c r="B8" s="31" t="s">
        <v>22</v>
      </c>
      <c r="C8" s="40">
        <v>21.48855</v>
      </c>
      <c r="D8" s="40">
        <v>27.150599999999997</v>
      </c>
      <c r="E8" s="40">
        <v>25.045540000000003</v>
      </c>
    </row>
    <row r="9" spans="1:5" s="31" customFormat="1" ht="13.95" x14ac:dyDescent="0.25">
      <c r="A9" s="32" t="str">
        <f t="shared" si="0"/>
        <v>2006</v>
      </c>
      <c r="B9" s="31" t="s">
        <v>23</v>
      </c>
      <c r="C9" s="40">
        <v>22.814360000000001</v>
      </c>
      <c r="D9" s="40">
        <v>28.545960000000001</v>
      </c>
      <c r="E9" s="40">
        <v>26.459959999999999</v>
      </c>
    </row>
    <row r="10" spans="1:5" s="31" customFormat="1" ht="13.95" x14ac:dyDescent="0.25">
      <c r="A10" s="32" t="str">
        <f t="shared" si="0"/>
        <v>2006</v>
      </c>
      <c r="B10" s="31" t="s">
        <v>24</v>
      </c>
      <c r="C10" s="40">
        <v>23.817259999999997</v>
      </c>
      <c r="D10" s="40">
        <v>29.879819999999999</v>
      </c>
      <c r="E10" s="40">
        <v>27.461650000000002</v>
      </c>
    </row>
    <row r="11" spans="1:5" s="31" customFormat="1" ht="13.95" x14ac:dyDescent="0.25">
      <c r="A11" s="32" t="str">
        <f t="shared" si="0"/>
        <v>2006</v>
      </c>
      <c r="B11" s="31" t="s">
        <v>25</v>
      </c>
      <c r="C11" s="40">
        <v>23.616379999999999</v>
      </c>
      <c r="D11" s="40">
        <v>29.624669999999998</v>
      </c>
      <c r="E11" s="40">
        <v>26.89509</v>
      </c>
    </row>
    <row r="12" spans="1:5" s="31" customFormat="1" ht="13.95" x14ac:dyDescent="0.25">
      <c r="A12" s="32" t="str">
        <f t="shared" si="0"/>
        <v>2006</v>
      </c>
      <c r="B12" s="31" t="s">
        <v>26</v>
      </c>
      <c r="C12" s="40">
        <v>23.141150000000003</v>
      </c>
      <c r="D12" s="40">
        <v>28.514710000000001</v>
      </c>
      <c r="E12" s="40">
        <v>26.837</v>
      </c>
    </row>
    <row r="13" spans="1:5" s="31" customFormat="1" ht="13.95" x14ac:dyDescent="0.25">
      <c r="A13" s="32" t="str">
        <f t="shared" si="0"/>
        <v>2007</v>
      </c>
      <c r="B13" s="31" t="s">
        <v>27</v>
      </c>
      <c r="C13" s="40">
        <v>22.56373</v>
      </c>
      <c r="D13" s="40">
        <v>27.35895</v>
      </c>
      <c r="E13" s="40">
        <v>26.196369999999998</v>
      </c>
    </row>
    <row r="14" spans="1:5" s="31" customFormat="1" ht="13.95" x14ac:dyDescent="0.25">
      <c r="A14" s="32" t="str">
        <f t="shared" si="0"/>
        <v>2007</v>
      </c>
      <c r="B14" s="31" t="s">
        <v>28</v>
      </c>
      <c r="C14" s="40">
        <v>22.093959999999999</v>
      </c>
      <c r="D14" s="40">
        <v>26.464830000000003</v>
      </c>
      <c r="E14" s="40">
        <v>24.787980000000001</v>
      </c>
    </row>
    <row r="15" spans="1:5" s="31" customFormat="1" ht="13.95" x14ac:dyDescent="0.25">
      <c r="A15" s="32" t="str">
        <f t="shared" si="0"/>
        <v>2007</v>
      </c>
      <c r="B15" s="31" t="s">
        <v>29</v>
      </c>
      <c r="C15" s="40">
        <v>21.79748</v>
      </c>
      <c r="D15" s="40">
        <v>25.974209999999999</v>
      </c>
      <c r="E15" s="40">
        <v>24.436</v>
      </c>
    </row>
    <row r="16" spans="1:5" s="31" customFormat="1" ht="13.95" x14ac:dyDescent="0.25">
      <c r="A16" s="32" t="str">
        <f t="shared" si="0"/>
        <v>2007</v>
      </c>
      <c r="B16" s="31" t="s">
        <v>30</v>
      </c>
      <c r="C16" s="40">
        <v>21.219930000000002</v>
      </c>
      <c r="D16" s="40">
        <v>25.133950000000002</v>
      </c>
      <c r="E16" s="40">
        <v>23.635159999999999</v>
      </c>
    </row>
    <row r="17" spans="1:5" s="31" customFormat="1" ht="13.95" x14ac:dyDescent="0.25">
      <c r="A17" s="32" t="str">
        <f t="shared" si="0"/>
        <v>2008</v>
      </c>
      <c r="B17" s="31" t="s">
        <v>31</v>
      </c>
      <c r="C17" s="40">
        <v>20.821339999999999</v>
      </c>
      <c r="D17" s="40">
        <v>24.594110000000001</v>
      </c>
      <c r="E17" s="40">
        <v>23.63288</v>
      </c>
    </row>
    <row r="18" spans="1:5" s="31" customFormat="1" ht="13.95" x14ac:dyDescent="0.25">
      <c r="A18" s="32" t="str">
        <f t="shared" si="0"/>
        <v>2008</v>
      </c>
      <c r="B18" s="31" t="s">
        <v>32</v>
      </c>
      <c r="C18" s="40">
        <v>20.17314</v>
      </c>
      <c r="D18" s="40">
        <v>23.643669999999997</v>
      </c>
      <c r="E18" s="40">
        <v>23.175409999999999</v>
      </c>
    </row>
    <row r="19" spans="1:5" s="31" customFormat="1" ht="13.95" x14ac:dyDescent="0.25">
      <c r="A19" s="32" t="str">
        <f t="shared" si="0"/>
        <v>2008</v>
      </c>
      <c r="B19" s="31" t="s">
        <v>33</v>
      </c>
      <c r="C19" s="40">
        <v>19.418490000000002</v>
      </c>
      <c r="D19" s="40">
        <v>22.582369999999997</v>
      </c>
      <c r="E19" s="40">
        <v>22.182299999999998</v>
      </c>
    </row>
    <row r="20" spans="1:5" s="31" customFormat="1" ht="13.95" x14ac:dyDescent="0.25">
      <c r="A20" s="32" t="str">
        <f t="shared" si="0"/>
        <v>2008</v>
      </c>
      <c r="B20" s="31" t="s">
        <v>34</v>
      </c>
      <c r="C20" s="40">
        <v>18.224880000000002</v>
      </c>
      <c r="D20" s="40">
        <v>20.73762</v>
      </c>
      <c r="E20" s="40">
        <v>21.007930000000002</v>
      </c>
    </row>
    <row r="21" spans="1:5" s="31" customFormat="1" ht="13.95" x14ac:dyDescent="0.25">
      <c r="A21" s="32" t="str">
        <f t="shared" si="0"/>
        <v>2009</v>
      </c>
      <c r="B21" s="31" t="s">
        <v>35</v>
      </c>
      <c r="C21" s="40">
        <v>16.939830000000001</v>
      </c>
      <c r="D21" s="40">
        <v>19.23123</v>
      </c>
      <c r="E21" s="40">
        <v>19.14358</v>
      </c>
    </row>
    <row r="22" spans="1:5" s="31" customFormat="1" ht="13.95" x14ac:dyDescent="0.25">
      <c r="A22" s="32" t="str">
        <f t="shared" si="0"/>
        <v>2009</v>
      </c>
      <c r="B22" s="31" t="s">
        <v>36</v>
      </c>
      <c r="C22" s="40">
        <v>17.06636</v>
      </c>
      <c r="D22" s="40">
        <v>19.181009999999997</v>
      </c>
      <c r="E22" s="40">
        <v>20.845680000000002</v>
      </c>
    </row>
    <row r="23" spans="1:5" s="31" customFormat="1" ht="13.95" x14ac:dyDescent="0.25">
      <c r="A23" s="32" t="str">
        <f t="shared" si="0"/>
        <v>2009</v>
      </c>
      <c r="B23" s="31" t="s">
        <v>37</v>
      </c>
      <c r="C23" s="40">
        <v>17.308630000000001</v>
      </c>
      <c r="D23" s="40">
        <v>19.53342</v>
      </c>
      <c r="E23" s="40">
        <v>20.702680000000001</v>
      </c>
    </row>
    <row r="24" spans="1:5" s="31" customFormat="1" ht="13.95" x14ac:dyDescent="0.25">
      <c r="A24" s="32" t="str">
        <f t="shared" si="0"/>
        <v>2009</v>
      </c>
      <c r="B24" s="31" t="s">
        <v>38</v>
      </c>
      <c r="C24" s="40">
        <v>17.923580000000001</v>
      </c>
      <c r="D24" s="40">
        <v>20.545009999999998</v>
      </c>
      <c r="E24" s="40">
        <v>21.88364</v>
      </c>
    </row>
    <row r="25" spans="1:5" s="31" customFormat="1" ht="13.95" x14ac:dyDescent="0.25">
      <c r="A25" s="32" t="str">
        <f t="shared" si="0"/>
        <v>2010</v>
      </c>
      <c r="B25" s="31" t="s">
        <v>39</v>
      </c>
      <c r="C25" s="40">
        <v>18.09862</v>
      </c>
      <c r="D25" s="40">
        <v>20.91198</v>
      </c>
      <c r="E25" s="40">
        <v>22.577900000000003</v>
      </c>
    </row>
    <row r="26" spans="1:5" s="31" customFormat="1" ht="13.95" x14ac:dyDescent="0.25">
      <c r="A26" s="32" t="str">
        <f t="shared" si="0"/>
        <v>2010</v>
      </c>
      <c r="B26" s="31" t="s">
        <v>40</v>
      </c>
      <c r="C26" s="40">
        <v>18.40194</v>
      </c>
      <c r="D26" s="40">
        <v>21.315810000000003</v>
      </c>
      <c r="E26" s="40">
        <v>23.139950000000002</v>
      </c>
    </row>
    <row r="27" spans="1:5" s="31" customFormat="1" ht="13.95" x14ac:dyDescent="0.25">
      <c r="A27" s="32" t="str">
        <f t="shared" si="0"/>
        <v>2010</v>
      </c>
      <c r="B27" s="31" t="s">
        <v>41</v>
      </c>
      <c r="C27" s="40">
        <v>18.489639999999998</v>
      </c>
      <c r="D27" s="40">
        <v>21.42023</v>
      </c>
      <c r="E27" s="40">
        <v>23.16846</v>
      </c>
    </row>
    <row r="28" spans="1:5" s="31" customFormat="1" ht="13.95" x14ac:dyDescent="0.25">
      <c r="A28" s="32" t="str">
        <f t="shared" si="0"/>
        <v>2010</v>
      </c>
      <c r="B28" s="31" t="s">
        <v>42</v>
      </c>
      <c r="C28" s="40">
        <v>18.557400000000001</v>
      </c>
      <c r="D28" s="40">
        <v>21.702369999999998</v>
      </c>
      <c r="E28" s="40">
        <v>23.131769999999999</v>
      </c>
    </row>
    <row r="29" spans="1:5" s="31" customFormat="1" ht="14.25" x14ac:dyDescent="0.2">
      <c r="A29" s="32" t="str">
        <f t="shared" si="0"/>
        <v>2011</v>
      </c>
      <c r="B29" s="31" t="s">
        <v>43</v>
      </c>
      <c r="C29" s="40">
        <v>18.691509999999997</v>
      </c>
      <c r="D29" s="40">
        <v>21.99512</v>
      </c>
      <c r="E29" s="40">
        <v>24.082189999999997</v>
      </c>
    </row>
    <row r="30" spans="1:5" s="31" customFormat="1" ht="14.25" x14ac:dyDescent="0.2">
      <c r="A30" s="32" t="str">
        <f t="shared" si="0"/>
        <v>2011</v>
      </c>
      <c r="B30" s="31" t="s">
        <v>44</v>
      </c>
      <c r="C30" s="40">
        <v>18.325980000000001</v>
      </c>
      <c r="D30" s="40">
        <v>21.226179999999999</v>
      </c>
      <c r="E30" s="40">
        <v>23.164099999999998</v>
      </c>
    </row>
    <row r="31" spans="1:5" s="31" customFormat="1" ht="14.25" x14ac:dyDescent="0.2">
      <c r="A31" s="32" t="str">
        <f t="shared" si="0"/>
        <v>2011</v>
      </c>
      <c r="B31" s="31" t="s">
        <v>45</v>
      </c>
      <c r="C31" s="40">
        <v>17.653950000000002</v>
      </c>
      <c r="D31" s="40">
        <v>20.413150000000002</v>
      </c>
      <c r="E31" s="40">
        <v>22.981259999999999</v>
      </c>
    </row>
    <row r="32" spans="1:5" s="31" customFormat="1" ht="13.8" x14ac:dyDescent="0.25">
      <c r="A32" s="32" t="str">
        <f t="shared" si="0"/>
        <v>2011</v>
      </c>
      <c r="B32" s="31" t="s">
        <v>46</v>
      </c>
      <c r="C32" s="40">
        <v>17.53229</v>
      </c>
      <c r="D32" s="40">
        <v>20.188650000000003</v>
      </c>
      <c r="E32" s="40">
        <v>22.996860000000002</v>
      </c>
    </row>
    <row r="33" spans="1:5" s="31" customFormat="1" ht="13.8" x14ac:dyDescent="0.25">
      <c r="A33" s="32" t="str">
        <f t="shared" si="0"/>
        <v>2012</v>
      </c>
      <c r="B33" s="31" t="s">
        <v>47</v>
      </c>
      <c r="C33" s="40">
        <v>17.559699999999999</v>
      </c>
      <c r="D33" s="40">
        <v>20.35155</v>
      </c>
      <c r="E33" s="40">
        <v>22.44211</v>
      </c>
    </row>
    <row r="34" spans="1:5" s="31" customFormat="1" ht="13.8" x14ac:dyDescent="0.25">
      <c r="A34" s="32" t="str">
        <f t="shared" si="0"/>
        <v>2012</v>
      </c>
      <c r="B34" s="31" t="s">
        <v>48</v>
      </c>
      <c r="C34" s="40">
        <v>17.427289999999999</v>
      </c>
      <c r="D34" s="40">
        <v>20.203009999999999</v>
      </c>
      <c r="E34" s="40">
        <v>22.602919999999997</v>
      </c>
    </row>
    <row r="35" spans="1:5" s="31" customFormat="1" ht="13.8" x14ac:dyDescent="0.25">
      <c r="A35" s="32" t="str">
        <f t="shared" si="0"/>
        <v>2012</v>
      </c>
      <c r="B35" s="31" t="s">
        <v>49</v>
      </c>
      <c r="C35" s="40">
        <v>17.708269999999999</v>
      </c>
      <c r="D35" s="40">
        <v>20.75179</v>
      </c>
      <c r="E35" s="40">
        <v>22.943740000000002</v>
      </c>
    </row>
    <row r="36" spans="1:5" s="31" customFormat="1" ht="13.8" x14ac:dyDescent="0.25">
      <c r="A36" s="32" t="str">
        <f t="shared" si="0"/>
        <v>2012</v>
      </c>
      <c r="B36" s="31" t="s">
        <v>50</v>
      </c>
      <c r="C36" s="40">
        <v>18.287580000000002</v>
      </c>
      <c r="D36" s="40">
        <v>21.310200000000002</v>
      </c>
      <c r="E36" s="40">
        <v>23.722459999999998</v>
      </c>
    </row>
    <row r="37" spans="1:5" s="31" customFormat="1" ht="13.8" x14ac:dyDescent="0.25">
      <c r="A37" s="32" t="str">
        <f t="shared" si="0"/>
        <v>2013</v>
      </c>
      <c r="B37" s="31" t="s">
        <v>51</v>
      </c>
      <c r="C37" s="40">
        <v>18.5321</v>
      </c>
      <c r="D37" s="40">
        <v>21.940390000000001</v>
      </c>
      <c r="E37" s="40">
        <v>23.694410000000001</v>
      </c>
    </row>
    <row r="38" spans="1:5" s="31" customFormat="1" ht="13.8" x14ac:dyDescent="0.25">
      <c r="A38" s="32" t="str">
        <f t="shared" si="0"/>
        <v>2013</v>
      </c>
      <c r="B38" s="31" t="s">
        <v>52</v>
      </c>
      <c r="C38" s="40">
        <v>18.900500000000001</v>
      </c>
      <c r="D38" s="40">
        <v>22.541820000000001</v>
      </c>
      <c r="E38" s="40">
        <v>23.978490000000001</v>
      </c>
    </row>
    <row r="39" spans="1:5" s="31" customFormat="1" ht="13.8" x14ac:dyDescent="0.25">
      <c r="A39" s="32" t="str">
        <f t="shared" si="0"/>
        <v>2013</v>
      </c>
      <c r="B39" s="31" t="s">
        <v>53</v>
      </c>
      <c r="C39" s="40">
        <v>19.46583</v>
      </c>
      <c r="D39" s="40">
        <v>23.297240000000002</v>
      </c>
      <c r="E39" s="40">
        <v>24.068669999999997</v>
      </c>
    </row>
    <row r="40" spans="1:5" s="31" customFormat="1" ht="13.8" x14ac:dyDescent="0.25">
      <c r="A40" s="32" t="str">
        <f t="shared" si="0"/>
        <v>2013</v>
      </c>
      <c r="B40" s="31" t="s">
        <v>54</v>
      </c>
      <c r="C40" s="40">
        <v>19.59572</v>
      </c>
      <c r="D40" s="40">
        <v>23.64827</v>
      </c>
      <c r="E40" s="40">
        <v>23.55772</v>
      </c>
    </row>
    <row r="41" spans="1:5" s="31" customFormat="1" ht="13.8" x14ac:dyDescent="0.25">
      <c r="A41" s="32" t="str">
        <f t="shared" si="0"/>
        <v>2014</v>
      </c>
      <c r="B41" s="31" t="s">
        <v>55</v>
      </c>
      <c r="C41" s="40">
        <v>19.560310000000001</v>
      </c>
      <c r="D41" s="40">
        <v>23.82253</v>
      </c>
      <c r="E41" s="40">
        <v>23.820910000000001</v>
      </c>
    </row>
    <row r="42" spans="1:5" s="31" customFormat="1" ht="13.8" x14ac:dyDescent="0.25">
      <c r="A42" s="32" t="str">
        <f t="shared" si="0"/>
        <v>2014</v>
      </c>
      <c r="B42" s="31" t="s">
        <v>56</v>
      </c>
      <c r="C42" s="40">
        <v>20.02129</v>
      </c>
      <c r="D42" s="40">
        <v>24.235119999999998</v>
      </c>
      <c r="E42" s="40">
        <v>24.868200000000002</v>
      </c>
    </row>
    <row r="43" spans="1:5" s="31" customFormat="1" ht="13.8" x14ac:dyDescent="0.25">
      <c r="A43" s="32" t="str">
        <f t="shared" si="0"/>
        <v>2014</v>
      </c>
      <c r="B43" s="31" t="s">
        <v>57</v>
      </c>
      <c r="C43" s="40">
        <v>20.273299999999999</v>
      </c>
      <c r="D43" s="40">
        <v>24.608400000000003</v>
      </c>
      <c r="E43" s="40">
        <v>25.78922</v>
      </c>
    </row>
    <row r="44" spans="1:5" s="31" customFormat="1" ht="13.8" x14ac:dyDescent="0.25">
      <c r="A44" s="32" t="str">
        <f t="shared" si="0"/>
        <v>2014</v>
      </c>
      <c r="B44" s="31" t="s">
        <v>58</v>
      </c>
      <c r="C44" s="40">
        <v>20.66489</v>
      </c>
      <c r="D44" s="40">
        <v>25.092200000000002</v>
      </c>
      <c r="E44" s="40">
        <v>25.540790000000001</v>
      </c>
    </row>
    <row r="45" spans="1:5" s="31" customFormat="1" ht="13.8" x14ac:dyDescent="0.25">
      <c r="A45" s="32" t="str">
        <f t="shared" si="0"/>
        <v>2015</v>
      </c>
      <c r="B45" s="31" t="s">
        <v>59</v>
      </c>
      <c r="C45" s="40">
        <v>21.41255</v>
      </c>
      <c r="D45" s="40">
        <v>26.263729999999999</v>
      </c>
      <c r="E45" s="40">
        <v>27.19697</v>
      </c>
    </row>
    <row r="46" spans="1:5" s="31" customFormat="1" ht="13.8" x14ac:dyDescent="0.25">
      <c r="A46" s="32" t="str">
        <f t="shared" si="0"/>
        <v>2015</v>
      </c>
      <c r="B46" s="31" t="s">
        <v>60</v>
      </c>
      <c r="C46" s="40">
        <v>22.138830000000002</v>
      </c>
      <c r="D46" s="40">
        <v>27.277699999999999</v>
      </c>
      <c r="E46" s="40">
        <v>27.23264</v>
      </c>
    </row>
    <row r="47" spans="1:5" s="31" customFormat="1" ht="13.8" x14ac:dyDescent="0.25">
      <c r="A47" s="32" t="str">
        <f t="shared" si="0"/>
        <v>2015</v>
      </c>
      <c r="B47" s="31" t="s">
        <v>61</v>
      </c>
      <c r="C47" s="40">
        <v>22.5703</v>
      </c>
      <c r="D47" s="40">
        <v>27.747029999999999</v>
      </c>
      <c r="E47" s="40">
        <v>27.577509999999997</v>
      </c>
    </row>
    <row r="48" spans="1:5" s="31" customFormat="1" ht="13.8" x14ac:dyDescent="0.25">
      <c r="A48" s="32" t="str">
        <f t="shared" si="0"/>
        <v>2015</v>
      </c>
      <c r="B48" s="31" t="s">
        <v>62</v>
      </c>
      <c r="C48" s="40">
        <v>22.9682</v>
      </c>
      <c r="D48" s="40">
        <v>28.557939999999999</v>
      </c>
      <c r="E48" s="40">
        <v>28.418060000000001</v>
      </c>
    </row>
    <row r="49" spans="1:5" s="31" customFormat="1" ht="13.8" x14ac:dyDescent="0.25">
      <c r="A49" s="32" t="str">
        <f t="shared" si="0"/>
        <v>2016</v>
      </c>
      <c r="B49" s="31" t="s">
        <v>63</v>
      </c>
      <c r="C49" s="40">
        <v>23.44576</v>
      </c>
      <c r="D49" s="40">
        <v>28.992369999999998</v>
      </c>
      <c r="E49" s="40">
        <v>28.345119999999998</v>
      </c>
    </row>
    <row r="50" spans="1:5" s="31" customFormat="1" ht="13.8" x14ac:dyDescent="0.25">
      <c r="A50" s="32" t="str">
        <f t="shared" si="0"/>
        <v>2016</v>
      </c>
      <c r="B50" s="31" t="s">
        <v>64</v>
      </c>
      <c r="C50" s="40">
        <v>23.838509999999999</v>
      </c>
      <c r="D50" s="40">
        <v>29.636710000000001</v>
      </c>
      <c r="E50" s="40">
        <v>29.884930000000001</v>
      </c>
    </row>
    <row r="51" spans="1:5" s="31" customFormat="1" ht="13.8" x14ac:dyDescent="0.25">
      <c r="A51" s="32" t="str">
        <f t="shared" si="0"/>
        <v>2016</v>
      </c>
      <c r="B51" s="31" t="s">
        <v>65</v>
      </c>
      <c r="C51" s="40">
        <v>24.263729999999999</v>
      </c>
      <c r="D51" s="40">
        <v>30.43599</v>
      </c>
      <c r="E51" s="40">
        <v>28.908540000000002</v>
      </c>
    </row>
    <row r="52" spans="1:5" s="31" customFormat="1" ht="13.8" x14ac:dyDescent="0.25">
      <c r="A52" s="32" t="str">
        <f t="shared" si="0"/>
        <v>2016</v>
      </c>
      <c r="B52" s="31" t="s">
        <v>66</v>
      </c>
      <c r="C52" s="40">
        <v>24.829219999999999</v>
      </c>
      <c r="D52" s="40">
        <v>31.22166</v>
      </c>
      <c r="E52" s="40">
        <v>29.641779999999997</v>
      </c>
    </row>
    <row r="53" spans="1:5" s="31" customFormat="1" ht="13.8" x14ac:dyDescent="0.25">
      <c r="A53" s="32" t="str">
        <f t="shared" si="0"/>
        <v>2017</v>
      </c>
      <c r="B53" s="31" t="s">
        <v>67</v>
      </c>
      <c r="C53" s="40">
        <v>25.335740000000001</v>
      </c>
      <c r="D53" s="40">
        <v>31.87266</v>
      </c>
      <c r="E53" s="40">
        <v>30.65381</v>
      </c>
    </row>
    <row r="54" spans="1:5" s="31" customFormat="1" ht="13.8" x14ac:dyDescent="0.25">
      <c r="A54" s="32" t="str">
        <f t="shared" si="0"/>
        <v>2017</v>
      </c>
      <c r="B54" s="31" t="s">
        <v>68</v>
      </c>
      <c r="C54" s="40">
        <v>25.58596</v>
      </c>
      <c r="D54" s="40">
        <v>32.553040000000003</v>
      </c>
      <c r="E54" s="40">
        <v>30.17446</v>
      </c>
    </row>
    <row r="55" spans="1:5" s="31" customFormat="1" ht="13.8" x14ac:dyDescent="0.25">
      <c r="A55" s="32" t="str">
        <f t="shared" si="0"/>
        <v>2017</v>
      </c>
      <c r="B55" s="31" t="s">
        <v>69</v>
      </c>
      <c r="C55" s="40">
        <v>26.619349999999997</v>
      </c>
      <c r="D55" s="40">
        <v>33.851500000000001</v>
      </c>
      <c r="E55" s="40">
        <v>30.658270000000002</v>
      </c>
    </row>
    <row r="56" spans="1:5" s="31" customFormat="1" ht="13.8" x14ac:dyDescent="0.25">
      <c r="A56" s="32" t="str">
        <f t="shared" si="0"/>
        <v>2017</v>
      </c>
      <c r="B56" s="31" t="s">
        <v>70</v>
      </c>
      <c r="C56" s="40" t="e">
        <f>NA()</f>
        <v>#N/A</v>
      </c>
      <c r="D56" s="40" t="e">
        <f>NA()</f>
        <v>#N/A</v>
      </c>
      <c r="E56" s="40" t="e">
        <f>NA()</f>
        <v>#N/A</v>
      </c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selection activeCell="J24" sqref="J24"/>
    </sheetView>
  </sheetViews>
  <sheetFormatPr defaultColWidth="8.88671875" defaultRowHeight="13.8" x14ac:dyDescent="0.25"/>
  <cols>
    <col min="1" max="1" width="11.33203125" style="6" bestFit="1" customWidth="1"/>
    <col min="2" max="2" width="15.33203125" style="6" customWidth="1"/>
    <col min="3" max="3" width="19" style="6" bestFit="1" customWidth="1"/>
    <col min="4" max="4" width="18.6640625" style="6" customWidth="1"/>
    <col min="5" max="5" width="18.88671875" style="6" customWidth="1"/>
    <col min="6" max="6" width="15.88671875" style="6" customWidth="1"/>
    <col min="7" max="16384" width="8.88671875" style="6"/>
  </cols>
  <sheetData>
    <row r="1" spans="1:6" s="3" customFormat="1" ht="37.950000000000003" customHeight="1" x14ac:dyDescent="0.3">
      <c r="A1" s="18" t="s">
        <v>12</v>
      </c>
      <c r="B1" s="19" t="s">
        <v>8</v>
      </c>
      <c r="C1" s="8"/>
    </row>
    <row r="2" spans="1:6" s="3" customFormat="1" ht="32.4" customHeight="1" x14ac:dyDescent="0.25">
      <c r="A2" s="21" t="s">
        <v>9</v>
      </c>
      <c r="B2" s="9"/>
    </row>
    <row r="3" spans="1:6" ht="14.4" x14ac:dyDescent="0.3">
      <c r="B3" s="10"/>
      <c r="C3" s="11"/>
      <c r="D3" s="11"/>
      <c r="E3" s="11"/>
    </row>
    <row r="4" spans="1:6" x14ac:dyDescent="0.25">
      <c r="B4" s="12"/>
      <c r="C4" s="13" t="s">
        <v>5</v>
      </c>
      <c r="D4" s="14" t="s">
        <v>6</v>
      </c>
      <c r="E4" s="13" t="s">
        <v>5</v>
      </c>
      <c r="F4" s="13" t="s">
        <v>7</v>
      </c>
    </row>
    <row r="5" spans="1:6" ht="13.95" x14ac:dyDescent="0.25">
      <c r="A5" s="46">
        <v>41640</v>
      </c>
      <c r="B5" s="15" t="str">
        <f>+[1]Ark1!B2</f>
        <v>2014q1</v>
      </c>
      <c r="C5" s="15">
        <f>+[1]Ark1!C2/1000</f>
        <v>1880.8</v>
      </c>
      <c r="D5" s="15">
        <f>+[1]Ark1!D2/1000</f>
        <v>1870</v>
      </c>
      <c r="E5" s="16"/>
      <c r="F5" s="16"/>
    </row>
    <row r="6" spans="1:6" ht="13.95" x14ac:dyDescent="0.25">
      <c r="A6" s="46">
        <v>41730</v>
      </c>
      <c r="B6" s="15" t="str">
        <f>+[1]Ark1!B3</f>
        <v>2014q2</v>
      </c>
      <c r="C6" s="15">
        <f>+[1]Ark1!C3/1000</f>
        <v>1875.2</v>
      </c>
      <c r="D6" s="15">
        <f>+[1]Ark1!D3/1000</f>
        <v>1868.8</v>
      </c>
      <c r="E6" s="16"/>
      <c r="F6" s="16"/>
    </row>
    <row r="7" spans="1:6" ht="13.95" x14ac:dyDescent="0.25">
      <c r="A7" s="46">
        <v>41821</v>
      </c>
      <c r="B7" s="15" t="str">
        <f>+[1]Ark1!B4</f>
        <v>2014q3</v>
      </c>
      <c r="C7" s="15">
        <f>+[1]Ark1!C4/1000</f>
        <v>1890.4</v>
      </c>
      <c r="D7" s="15">
        <f>+[1]Ark1!D4/1000</f>
        <v>1900</v>
      </c>
      <c r="E7" s="16"/>
      <c r="F7" s="16"/>
    </row>
    <row r="8" spans="1:6" ht="13.95" x14ac:dyDescent="0.25">
      <c r="A8" s="46">
        <v>41913</v>
      </c>
      <c r="B8" s="15" t="str">
        <f>+[1]Ark1!B5</f>
        <v>2014q4</v>
      </c>
      <c r="C8" s="15">
        <f>+[1]Ark1!C5/1000</f>
        <v>1903.6</v>
      </c>
      <c r="D8" s="15">
        <f>+[1]Ark1!D5/1000</f>
        <v>1906.8</v>
      </c>
      <c r="E8" s="16"/>
      <c r="F8" s="16"/>
    </row>
    <row r="9" spans="1:6" ht="13.95" x14ac:dyDescent="0.25">
      <c r="A9" s="46">
        <v>42005</v>
      </c>
      <c r="B9" s="15" t="str">
        <f>+[1]Ark1!B6</f>
        <v>2015q1</v>
      </c>
      <c r="C9" s="15">
        <f>+[1]Ark1!C6/1000</f>
        <v>1912.8</v>
      </c>
      <c r="D9" s="15">
        <f>+[1]Ark1!D6/1000</f>
        <v>1915.2</v>
      </c>
      <c r="E9" s="17"/>
      <c r="F9" s="17"/>
    </row>
    <row r="10" spans="1:6" ht="13.95" x14ac:dyDescent="0.25">
      <c r="A10" s="46">
        <v>42095</v>
      </c>
      <c r="B10" s="15" t="str">
        <f>+[1]Ark1!B7</f>
        <v>2015q2</v>
      </c>
      <c r="C10" s="15">
        <f>+[1]Ark1!C7/1000</f>
        <v>1925.2</v>
      </c>
      <c r="D10" s="15">
        <f>+[1]Ark1!D7/1000</f>
        <v>1917.6</v>
      </c>
      <c r="E10" s="17"/>
      <c r="F10" s="17"/>
    </row>
    <row r="11" spans="1:6" ht="13.95" x14ac:dyDescent="0.25">
      <c r="A11" s="46">
        <v>42186</v>
      </c>
      <c r="B11" s="15" t="str">
        <f>+[1]Ark1!B8</f>
        <v>2015q3</v>
      </c>
      <c r="C11" s="15">
        <f>+[1]Ark1!C8/1000</f>
        <v>1918.8</v>
      </c>
      <c r="D11" s="15">
        <f>+[1]Ark1!D8/1000</f>
        <v>1918.4</v>
      </c>
      <c r="E11" s="17"/>
      <c r="F11" s="17"/>
    </row>
    <row r="12" spans="1:6" ht="13.95" x14ac:dyDescent="0.25">
      <c r="A12" s="46">
        <v>42278</v>
      </c>
      <c r="B12" s="15" t="str">
        <f>+[1]Ark1!B9</f>
        <v>2015q4</v>
      </c>
      <c r="C12" s="15">
        <f>+[1]Ark1!C9/1000</f>
        <v>1914.8</v>
      </c>
      <c r="D12" s="15">
        <f>+[1]Ark1!D9/1000</f>
        <v>1916</v>
      </c>
      <c r="E12" s="17"/>
      <c r="F12" s="17"/>
    </row>
    <row r="13" spans="1:6" ht="13.95" x14ac:dyDescent="0.25">
      <c r="A13" s="46">
        <v>42370</v>
      </c>
      <c r="B13" s="15" t="str">
        <f>+[1]Ark1!B10</f>
        <v>2016q1</v>
      </c>
      <c r="C13" s="15">
        <f>+[1]Ark1!C10/1000</f>
        <v>1931.6</v>
      </c>
      <c r="D13" s="15">
        <f>+[1]Ark1!D10/1000</f>
        <v>1938</v>
      </c>
      <c r="E13" s="17"/>
      <c r="F13" s="17"/>
    </row>
    <row r="14" spans="1:6" ht="13.95" x14ac:dyDescent="0.25">
      <c r="A14" s="46">
        <v>42461</v>
      </c>
      <c r="B14" s="15" t="str">
        <f>+[1]Ark1!B11</f>
        <v>2016q2</v>
      </c>
      <c r="C14" s="15">
        <f>+[1]Ark1!C11/1000</f>
        <v>1941.6</v>
      </c>
      <c r="D14" s="15">
        <f>+[1]Ark1!D11/1000</f>
        <v>1949.6</v>
      </c>
      <c r="E14" s="17"/>
      <c r="F14" s="17"/>
    </row>
    <row r="15" spans="1:6" ht="13.95" x14ac:dyDescent="0.25">
      <c r="A15" s="46">
        <v>42552</v>
      </c>
      <c r="B15" s="15" t="str">
        <f>+[1]Ark1!B12</f>
        <v>2016q3</v>
      </c>
      <c r="C15" s="15">
        <f>+[1]Ark1!C12/1000</f>
        <v>1957.6</v>
      </c>
      <c r="D15" s="15">
        <f>+[1]Ark1!D12/1000</f>
        <v>1958</v>
      </c>
      <c r="E15" s="17"/>
      <c r="F15" s="17"/>
    </row>
    <row r="16" spans="1:6" ht="13.95" x14ac:dyDescent="0.25">
      <c r="A16" s="46">
        <v>42644</v>
      </c>
      <c r="B16" s="15" t="str">
        <f>+[1]Ark1!B13</f>
        <v>2016q4</v>
      </c>
      <c r="C16" s="15">
        <f>+[1]Ark1!C13/1000</f>
        <v>1969.6</v>
      </c>
      <c r="D16" s="15">
        <f>+[1]Ark1!D13/1000</f>
        <v>1972.4</v>
      </c>
      <c r="E16" s="17"/>
      <c r="F16" s="17"/>
    </row>
    <row r="17" spans="1:6" ht="13.95" x14ac:dyDescent="0.25">
      <c r="A17" s="46">
        <v>42736</v>
      </c>
      <c r="B17" s="15" t="str">
        <f>+[1]Ark1!B14</f>
        <v>2017q1</v>
      </c>
      <c r="C17" s="15">
        <f>+[1]Ark1!C14/1000</f>
        <v>1982.4</v>
      </c>
      <c r="D17" s="15">
        <f>+[1]Ark1!D14/1000</f>
        <v>1985.6</v>
      </c>
      <c r="E17" s="17"/>
      <c r="F17" s="17"/>
    </row>
    <row r="18" spans="1:6" ht="13.95" x14ac:dyDescent="0.25">
      <c r="A18" s="46">
        <v>42826</v>
      </c>
      <c r="B18" s="15" t="str">
        <f>+[1]Ark1!B15</f>
        <v>2017q2</v>
      </c>
      <c r="C18" s="15">
        <f>+[1]Ark1!C15/1000</f>
        <v>1994.4363000000001</v>
      </c>
      <c r="D18" s="15">
        <f>+[1]Ark1!D15/1000</f>
        <v>1997.6</v>
      </c>
      <c r="E18" s="17">
        <f>+[1]Ark1!C15/1000</f>
        <v>1994.4363000000001</v>
      </c>
      <c r="F18" s="17"/>
    </row>
    <row r="19" spans="1:6" ht="13.95" x14ac:dyDescent="0.25">
      <c r="A19" s="46">
        <v>42917</v>
      </c>
      <c r="B19" s="15" t="str">
        <f>+[1]Ark1!B16</f>
        <v>2017q3</v>
      </c>
      <c r="C19" s="15"/>
      <c r="D19" s="15">
        <f>+[1]Ark1!D16/1000</f>
        <v>1988</v>
      </c>
      <c r="E19" s="17">
        <f>+[1]Ark1!C16/1000</f>
        <v>2004.3583725619496</v>
      </c>
      <c r="F19" s="17">
        <f>+[1]Ark1!D16/1000</f>
        <v>1988</v>
      </c>
    </row>
    <row r="20" spans="1:6" ht="13.95" x14ac:dyDescent="0.25">
      <c r="A20" s="46">
        <v>43009</v>
      </c>
      <c r="B20" s="15" t="str">
        <f>+[1]Ark1!B17</f>
        <v>2017q4</v>
      </c>
      <c r="C20" s="15"/>
      <c r="D20" s="15"/>
      <c r="E20" s="17">
        <f>+[1]Ark1!C17/1000</f>
        <v>2014.3298062009735</v>
      </c>
      <c r="F20" s="17">
        <f>+[1]Ark1!D17/1000</f>
        <v>1999.9306855752388</v>
      </c>
    </row>
    <row r="21" spans="1:6" ht="13.95" x14ac:dyDescent="0.25">
      <c r="A21" s="46">
        <v>43101</v>
      </c>
      <c r="B21" s="15" t="str">
        <f>+[1]Ark1!B18</f>
        <v>2018q1</v>
      </c>
      <c r="C21" s="15"/>
      <c r="D21" s="15"/>
      <c r="E21" s="17">
        <f>+[1]Ark1!C18/1000</f>
        <v>2024.3508464822919</v>
      </c>
      <c r="F21" s="17">
        <f>+[1]Ark1!D18/1000</f>
        <v>2011.9329713810084</v>
      </c>
    </row>
    <row r="22" spans="1:6" ht="13.95" x14ac:dyDescent="0.25">
      <c r="A22" s="46">
        <v>43191</v>
      </c>
      <c r="B22" s="15" t="str">
        <f>+[1]Ark1!B19</f>
        <v>2018q2</v>
      </c>
      <c r="C22" s="15"/>
      <c r="D22" s="15"/>
      <c r="E22" s="17">
        <f>+[1]Ark1!C19/1000</f>
        <v>2034.4217401927808</v>
      </c>
      <c r="F22" s="17">
        <f>+[1]Ark1!D19/1000</f>
        <v>2024.0072871154161</v>
      </c>
    </row>
    <row r="23" spans="1:6" ht="13.95" x14ac:dyDescent="0.25">
      <c r="A23" s="46">
        <v>43282</v>
      </c>
      <c r="B23" s="15" t="str">
        <f>+[1]Ark1!B20</f>
        <v>2018q3</v>
      </c>
      <c r="C23" s="15"/>
      <c r="D23" s="15"/>
      <c r="E23" s="17">
        <f>+[1]Ark1!C20/1000</f>
        <v>2044.5427353470507</v>
      </c>
      <c r="F23" s="17">
        <f>+[1]Ark1!D20/1000</f>
        <v>2036.1540650553388</v>
      </c>
    </row>
    <row r="24" spans="1:6" ht="13.95" x14ac:dyDescent="0.25">
      <c r="A24" s="46">
        <v>43374</v>
      </c>
      <c r="B24" s="15" t="str">
        <f>+[1]Ark1!B21</f>
        <v>2018q4</v>
      </c>
      <c r="C24" s="15"/>
      <c r="D24" s="15"/>
      <c r="E24" s="17">
        <f>+[1]Ark1!C21/1000</f>
        <v>2054.7140811935537</v>
      </c>
      <c r="F24" s="17">
        <f>+[1]Ark1!D21/1000</f>
        <v>2048.3737400718983</v>
      </c>
    </row>
    <row r="25" spans="1:6" ht="13.95" x14ac:dyDescent="0.25">
      <c r="A25" s="46">
        <v>43466</v>
      </c>
      <c r="B25" s="15" t="str">
        <f>+[1]Ark1!B22</f>
        <v>2019q1</v>
      </c>
      <c r="C25" s="15"/>
      <c r="D25" s="15"/>
      <c r="E25" s="17">
        <f>+[1]Ark1!C22/1000</f>
        <v>2064.9360282207222</v>
      </c>
      <c r="F25" s="17">
        <f>+[1]Ark1!D22/1000</f>
        <v>2060.6667496460295</v>
      </c>
    </row>
    <row r="26" spans="1:6" ht="13.95" x14ac:dyDescent="0.25">
      <c r="A26" s="46">
        <v>43556</v>
      </c>
      <c r="B26" s="15" t="str">
        <f>+[1]Ark1!B23</f>
        <v>2019q2</v>
      </c>
      <c r="C26" s="15"/>
      <c r="D26" s="15"/>
      <c r="E26" s="17">
        <f>+[1]Ark1!C23/1000</f>
        <v>2075.2088281631363</v>
      </c>
      <c r="F26" s="17">
        <f>+[1]Ark1!D23/1000</f>
        <v>2073.0335338841464</v>
      </c>
    </row>
    <row r="27" spans="1:6" ht="13.95" x14ac:dyDescent="0.25">
      <c r="A27" s="46">
        <v>43647</v>
      </c>
      <c r="B27" s="15" t="str">
        <f>+[1]Ark1!B24</f>
        <v>2019q3</v>
      </c>
      <c r="C27" s="15"/>
      <c r="D27" s="15"/>
      <c r="E27" s="17">
        <f>+[1]Ark1!C24/1000</f>
        <v>2085.5327340077265</v>
      </c>
      <c r="F27" s="17">
        <f>+[1]Ark1!D24/1000</f>
        <v>2085.4745355338937</v>
      </c>
    </row>
    <row r="28" spans="1:6" ht="13.95" x14ac:dyDescent="0.25">
      <c r="A28" s="46">
        <v>43739</v>
      </c>
      <c r="B28" s="15" t="str">
        <f>+[1]Ark1!B25</f>
        <v>2019q4</v>
      </c>
      <c r="C28" s="15"/>
      <c r="D28" s="15"/>
      <c r="E28" s="17">
        <f>+[1]Ark1!C25/1000</f>
        <v>2095.9079999999999</v>
      </c>
      <c r="F28" s="17">
        <f>+[1]Ark1!D25/1000</f>
        <v>2097.9902000000002</v>
      </c>
    </row>
    <row r="29" spans="1:6" ht="14.25" x14ac:dyDescent="0.2">
      <c r="B29" s="15"/>
      <c r="C29" s="17"/>
      <c r="D29" s="17"/>
      <c r="E29" s="17"/>
    </row>
    <row r="30" spans="1:6" ht="14.25" x14ac:dyDescent="0.2">
      <c r="B30" s="15"/>
      <c r="C30" s="17"/>
      <c r="D30" s="17"/>
      <c r="E30" s="17"/>
    </row>
    <row r="31" spans="1:6" ht="14.25" x14ac:dyDescent="0.2">
      <c r="B31" s="15"/>
      <c r="C31" s="17"/>
      <c r="D31" s="17"/>
      <c r="E31" s="17"/>
    </row>
    <row r="32" spans="1:6" x14ac:dyDescent="0.25">
      <c r="B32" s="15"/>
      <c r="C32" s="17"/>
      <c r="D32" s="17"/>
      <c r="E32" s="17"/>
    </row>
    <row r="33" spans="2:5" x14ac:dyDescent="0.25">
      <c r="B33" s="15"/>
      <c r="C33" s="17"/>
      <c r="D33" s="17"/>
      <c r="E33" s="17"/>
    </row>
    <row r="34" spans="2:5" x14ac:dyDescent="0.25">
      <c r="B34" s="15"/>
      <c r="C34" s="17"/>
      <c r="D34" s="17"/>
      <c r="E34" s="17"/>
    </row>
    <row r="35" spans="2:5" x14ac:dyDescent="0.25">
      <c r="B35" s="15"/>
      <c r="C35" s="17"/>
      <c r="D35" s="17"/>
      <c r="E35" s="17"/>
    </row>
    <row r="36" spans="2:5" x14ac:dyDescent="0.25">
      <c r="B36" s="15"/>
      <c r="C36" s="17"/>
      <c r="D36" s="17"/>
      <c r="E36" s="17"/>
    </row>
    <row r="37" spans="2:5" x14ac:dyDescent="0.25">
      <c r="B37" s="15"/>
      <c r="C37" s="17"/>
      <c r="D37" s="17"/>
      <c r="E37" s="17"/>
    </row>
    <row r="38" spans="2:5" x14ac:dyDescent="0.25">
      <c r="B38" s="15"/>
      <c r="C38" s="17"/>
      <c r="D38" s="17"/>
      <c r="E38" s="17"/>
    </row>
    <row r="39" spans="2:5" x14ac:dyDescent="0.25">
      <c r="B39" s="15"/>
      <c r="C39" s="17"/>
      <c r="D39" s="17"/>
      <c r="E39" s="17"/>
    </row>
    <row r="40" spans="2:5" x14ac:dyDescent="0.25">
      <c r="B40" s="15"/>
      <c r="C40" s="17"/>
      <c r="D40" s="17"/>
      <c r="E40" s="17"/>
    </row>
    <row r="41" spans="2:5" x14ac:dyDescent="0.25">
      <c r="B41" s="15"/>
      <c r="C41" s="17"/>
      <c r="D41" s="17"/>
      <c r="E41" s="17"/>
    </row>
    <row r="42" spans="2:5" x14ac:dyDescent="0.25">
      <c r="B42" s="15"/>
      <c r="C42" s="17"/>
      <c r="D42" s="17"/>
      <c r="E42" s="17"/>
    </row>
    <row r="43" spans="2:5" x14ac:dyDescent="0.25">
      <c r="B43" s="15"/>
      <c r="C43" s="17"/>
      <c r="D43" s="17"/>
      <c r="E43" s="17"/>
    </row>
    <row r="44" spans="2:5" x14ac:dyDescent="0.25">
      <c r="B44" s="15"/>
      <c r="C44" s="17"/>
      <c r="D44" s="17"/>
      <c r="E44" s="17"/>
    </row>
    <row r="45" spans="2:5" x14ac:dyDescent="0.25">
      <c r="B45" s="15"/>
      <c r="C45" s="17"/>
      <c r="D45" s="17"/>
      <c r="E45" s="17"/>
    </row>
    <row r="46" spans="2:5" x14ac:dyDescent="0.25">
      <c r="B46" s="15"/>
      <c r="C46" s="17"/>
      <c r="D46" s="17"/>
      <c r="E46" s="17"/>
    </row>
    <row r="47" spans="2:5" x14ac:dyDescent="0.25">
      <c r="B47" s="15"/>
      <c r="C47" s="17"/>
      <c r="D47" s="17"/>
      <c r="E47" s="17"/>
    </row>
    <row r="48" spans="2:5" x14ac:dyDescent="0.25">
      <c r="B48" s="15"/>
      <c r="C48" s="17"/>
      <c r="D48" s="17"/>
      <c r="E48" s="17"/>
    </row>
    <row r="49" spans="2:5" x14ac:dyDescent="0.25">
      <c r="B49" s="15"/>
      <c r="C49" s="17"/>
      <c r="D49" s="17"/>
      <c r="E49" s="17"/>
    </row>
    <row r="50" spans="2:5" x14ac:dyDescent="0.25">
      <c r="B50" s="15"/>
      <c r="C50" s="17"/>
      <c r="D50" s="17"/>
      <c r="E50" s="17"/>
    </row>
    <row r="51" spans="2:5" x14ac:dyDescent="0.25">
      <c r="B51" s="15"/>
      <c r="C51" s="17"/>
      <c r="D51" s="17"/>
      <c r="E51" s="17"/>
    </row>
    <row r="52" spans="2:5" x14ac:dyDescent="0.25">
      <c r="B52" s="15"/>
      <c r="C52" s="17"/>
      <c r="D52" s="17"/>
      <c r="E52" s="17"/>
    </row>
    <row r="53" spans="2:5" x14ac:dyDescent="0.25">
      <c r="B53" s="15"/>
      <c r="C53" s="17"/>
      <c r="D53" s="17"/>
      <c r="E53" s="17"/>
    </row>
    <row r="54" spans="2:5" x14ac:dyDescent="0.25">
      <c r="B54" s="15"/>
      <c r="C54" s="17"/>
      <c r="D54" s="17"/>
      <c r="E54" s="17"/>
    </row>
    <row r="55" spans="2:5" x14ac:dyDescent="0.25">
      <c r="B55" s="15"/>
      <c r="C55" s="17"/>
      <c r="D55" s="17"/>
      <c r="E55" s="17"/>
    </row>
    <row r="56" spans="2:5" x14ac:dyDescent="0.25">
      <c r="B56" s="15"/>
      <c r="C56" s="17"/>
      <c r="D56" s="17"/>
      <c r="E56" s="17"/>
    </row>
    <row r="57" spans="2:5" x14ac:dyDescent="0.25">
      <c r="B57" s="15"/>
      <c r="C57" s="17"/>
      <c r="D57" s="17"/>
      <c r="E57" s="17"/>
    </row>
    <row r="58" spans="2:5" x14ac:dyDescent="0.25">
      <c r="B58" s="15"/>
      <c r="C58" s="17"/>
      <c r="D58" s="17"/>
      <c r="E58" s="17"/>
    </row>
    <row r="59" spans="2:5" x14ac:dyDescent="0.25">
      <c r="B59" s="15"/>
      <c r="C59" s="17"/>
      <c r="D59" s="17"/>
      <c r="E59" s="17"/>
    </row>
    <row r="60" spans="2:5" x14ac:dyDescent="0.25">
      <c r="B60" s="15"/>
      <c r="C60" s="17"/>
      <c r="D60" s="17"/>
      <c r="E60" s="17"/>
    </row>
    <row r="61" spans="2:5" x14ac:dyDescent="0.25">
      <c r="B61" s="15"/>
      <c r="C61" s="17"/>
      <c r="D61" s="17"/>
      <c r="E61" s="17"/>
    </row>
    <row r="62" spans="2:5" x14ac:dyDescent="0.25">
      <c r="B62" s="15"/>
      <c r="C62" s="17"/>
      <c r="D62" s="17"/>
      <c r="E62" s="17"/>
    </row>
    <row r="63" spans="2:5" x14ac:dyDescent="0.25">
      <c r="B63" s="15"/>
      <c r="C63" s="17"/>
      <c r="D63" s="17"/>
      <c r="E63" s="17"/>
    </row>
    <row r="64" spans="2:5" x14ac:dyDescent="0.25">
      <c r="B64" s="15"/>
      <c r="C64" s="17"/>
      <c r="D64" s="17"/>
      <c r="E64" s="17"/>
    </row>
    <row r="65" spans="2:5" x14ac:dyDescent="0.25">
      <c r="B65" s="15"/>
      <c r="C65" s="17"/>
      <c r="D65" s="17"/>
      <c r="E65" s="17"/>
    </row>
    <row r="66" spans="2:5" x14ac:dyDescent="0.25">
      <c r="B66" s="15"/>
      <c r="C66" s="17"/>
      <c r="D66" s="17"/>
      <c r="E66" s="17"/>
    </row>
    <row r="67" spans="2:5" x14ac:dyDescent="0.25">
      <c r="B67" s="15"/>
      <c r="C67" s="17"/>
      <c r="D67" s="17"/>
      <c r="E67" s="17"/>
    </row>
    <row r="68" spans="2:5" x14ac:dyDescent="0.25">
      <c r="B68" s="15"/>
      <c r="C68" s="17"/>
      <c r="D68" s="17"/>
      <c r="E68" s="17"/>
    </row>
    <row r="69" spans="2:5" x14ac:dyDescent="0.25">
      <c r="B69" s="15"/>
      <c r="C69" s="17"/>
      <c r="D69" s="17"/>
      <c r="E69" s="17"/>
    </row>
    <row r="70" spans="2:5" x14ac:dyDescent="0.25">
      <c r="B70" s="15"/>
      <c r="C70" s="17"/>
      <c r="D70" s="17"/>
      <c r="E70" s="17"/>
    </row>
    <row r="71" spans="2:5" x14ac:dyDescent="0.25">
      <c r="B71" s="15"/>
      <c r="C71" s="17"/>
      <c r="D71" s="17"/>
      <c r="E71" s="17"/>
    </row>
    <row r="72" spans="2:5" x14ac:dyDescent="0.25">
      <c r="B72" s="15"/>
      <c r="C72" s="17"/>
      <c r="D72" s="17"/>
      <c r="E72" s="17"/>
    </row>
    <row r="73" spans="2:5" x14ac:dyDescent="0.25">
      <c r="B73" s="15"/>
      <c r="C73" s="17"/>
      <c r="D73" s="17"/>
      <c r="E73" s="17"/>
    </row>
    <row r="74" spans="2:5" x14ac:dyDescent="0.25">
      <c r="B74" s="15"/>
      <c r="C74" s="17"/>
      <c r="D74" s="17"/>
      <c r="E74" s="17"/>
    </row>
    <row r="75" spans="2:5" x14ac:dyDescent="0.25">
      <c r="B75" s="15"/>
      <c r="C75" s="17"/>
      <c r="D75" s="17"/>
      <c r="E75" s="17"/>
    </row>
    <row r="76" spans="2:5" x14ac:dyDescent="0.25">
      <c r="B76" s="15"/>
      <c r="C76" s="17"/>
      <c r="D76" s="17"/>
      <c r="E76" s="17"/>
    </row>
    <row r="77" spans="2:5" x14ac:dyDescent="0.25">
      <c r="B77" s="15"/>
      <c r="C77" s="17"/>
      <c r="D77" s="17"/>
      <c r="E77" s="17"/>
    </row>
    <row r="78" spans="2:5" x14ac:dyDescent="0.25">
      <c r="B78" s="15"/>
      <c r="C78" s="17"/>
      <c r="D78" s="17"/>
      <c r="E78" s="17"/>
    </row>
    <row r="79" spans="2:5" x14ac:dyDescent="0.25">
      <c r="B79" s="15"/>
      <c r="C79" s="17"/>
      <c r="D79" s="17"/>
      <c r="E79" s="17"/>
    </row>
    <row r="80" spans="2:5" x14ac:dyDescent="0.25">
      <c r="B80" s="15"/>
      <c r="C80" s="17"/>
      <c r="D80" s="17"/>
      <c r="E80" s="17"/>
    </row>
    <row r="81" spans="2:5" x14ac:dyDescent="0.25">
      <c r="B81" s="15"/>
      <c r="C81" s="17"/>
      <c r="D81" s="17"/>
      <c r="E81" s="17"/>
    </row>
    <row r="82" spans="2:5" x14ac:dyDescent="0.25">
      <c r="B82" s="15"/>
      <c r="C82" s="17"/>
      <c r="D82" s="17"/>
      <c r="E82" s="17"/>
    </row>
    <row r="83" spans="2:5" x14ac:dyDescent="0.25">
      <c r="B83" s="15"/>
      <c r="C83" s="17"/>
      <c r="D83" s="17"/>
      <c r="E83" s="17"/>
    </row>
    <row r="84" spans="2:5" x14ac:dyDescent="0.25">
      <c r="B84" s="15"/>
      <c r="C84" s="17"/>
      <c r="D84" s="17"/>
      <c r="E84" s="17"/>
    </row>
    <row r="85" spans="2:5" x14ac:dyDescent="0.25">
      <c r="B85" s="15"/>
      <c r="C85" s="17"/>
      <c r="D85" s="17"/>
      <c r="E85" s="17"/>
    </row>
    <row r="86" spans="2:5" x14ac:dyDescent="0.25">
      <c r="B86" s="15"/>
      <c r="C86" s="17"/>
      <c r="D86" s="17"/>
      <c r="E86" s="17"/>
    </row>
    <row r="87" spans="2:5" x14ac:dyDescent="0.25">
      <c r="B87" s="15"/>
      <c r="C87" s="17"/>
      <c r="D87" s="17"/>
      <c r="E87" s="17"/>
    </row>
    <row r="88" spans="2:5" x14ac:dyDescent="0.25">
      <c r="B88" s="15"/>
      <c r="C88" s="17"/>
      <c r="D88" s="17"/>
      <c r="E88" s="17"/>
    </row>
    <row r="89" spans="2:5" x14ac:dyDescent="0.25">
      <c r="B89" s="15"/>
      <c r="C89" s="17"/>
      <c r="D89" s="17"/>
      <c r="E89" s="17"/>
    </row>
    <row r="90" spans="2:5" x14ac:dyDescent="0.25">
      <c r="B90" s="15"/>
      <c r="C90" s="17"/>
      <c r="D90" s="17"/>
      <c r="E90" s="17"/>
    </row>
    <row r="91" spans="2:5" x14ac:dyDescent="0.25">
      <c r="B91" s="15"/>
      <c r="C91" s="17"/>
      <c r="D91" s="17"/>
      <c r="E91" s="17"/>
    </row>
    <row r="92" spans="2:5" x14ac:dyDescent="0.25">
      <c r="B92" s="15"/>
      <c r="C92" s="17"/>
      <c r="D92" s="17"/>
      <c r="E92" s="17"/>
    </row>
    <row r="93" spans="2:5" x14ac:dyDescent="0.25">
      <c r="B93" s="15"/>
      <c r="C93" s="17"/>
      <c r="D93" s="17"/>
      <c r="E93" s="17"/>
    </row>
  </sheetData>
  <hyperlinks>
    <hyperlink ref="A2" location="Forside!A1" display="Retur til forsid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F10" sqref="F10:G10"/>
    </sheetView>
  </sheetViews>
  <sheetFormatPr defaultColWidth="9.109375" defaultRowHeight="13.2" x14ac:dyDescent="0.25"/>
  <cols>
    <col min="1" max="1" width="10.33203125" style="24" customWidth="1"/>
    <col min="2" max="2" width="18.109375" style="24" customWidth="1"/>
    <col min="3" max="3" width="16" style="24" bestFit="1" customWidth="1"/>
    <col min="4" max="4" width="15.44140625" style="24" bestFit="1" customWidth="1"/>
    <col min="5" max="16384" width="9.109375" style="24"/>
  </cols>
  <sheetData>
    <row r="1" spans="1:4" s="20" customFormat="1" ht="37.950000000000003" customHeight="1" x14ac:dyDescent="0.3">
      <c r="A1" s="20" t="s">
        <v>11</v>
      </c>
      <c r="B1" s="20" t="s">
        <v>3</v>
      </c>
    </row>
    <row r="2" spans="1:4" s="23" customFormat="1" ht="32.4" customHeight="1" x14ac:dyDescent="0.25">
      <c r="A2" s="21" t="s">
        <v>9</v>
      </c>
      <c r="B2" s="22"/>
      <c r="C2" s="22"/>
      <c r="D2" s="22"/>
    </row>
    <row r="4" spans="1:4" ht="13.8" x14ac:dyDescent="0.25">
      <c r="A4" s="12"/>
      <c r="B4" s="13" t="s">
        <v>111</v>
      </c>
      <c r="C4" s="13" t="s">
        <v>10</v>
      </c>
      <c r="D4" s="13" t="s">
        <v>112</v>
      </c>
    </row>
    <row r="5" spans="1:4" ht="13.95" x14ac:dyDescent="0.25">
      <c r="A5" s="15">
        <v>2005</v>
      </c>
      <c r="B5" s="17">
        <v>3.9478792772726479E-2</v>
      </c>
      <c r="C5" s="17">
        <v>0.57905349811193219</v>
      </c>
      <c r="D5" s="17">
        <v>-0.53646826707246476</v>
      </c>
    </row>
    <row r="6" spans="1:4" ht="13.95" x14ac:dyDescent="0.25">
      <c r="A6" s="15">
        <v>2006</v>
      </c>
      <c r="B6" s="17">
        <v>2.9033828940311537</v>
      </c>
      <c r="C6" s="17">
        <v>0.6074500060148722</v>
      </c>
      <c r="D6" s="17">
        <v>2.282070450924877</v>
      </c>
    </row>
    <row r="7" spans="1:4" ht="13.95" x14ac:dyDescent="0.25">
      <c r="A7" s="15">
        <v>2007</v>
      </c>
      <c r="B7" s="17">
        <v>2.4651556603366771</v>
      </c>
      <c r="C7" s="17">
        <v>-0.78055046603542166</v>
      </c>
      <c r="D7" s="17">
        <v>3.2712398039066244</v>
      </c>
    </row>
    <row r="8" spans="1:4" ht="13.95" x14ac:dyDescent="0.25">
      <c r="A8" s="15">
        <v>2008</v>
      </c>
      <c r="B8" s="17">
        <v>1.3466089057654784</v>
      </c>
      <c r="C8" s="17">
        <v>-2.7463892028575856</v>
      </c>
      <c r="D8" s="17">
        <v>4.2085821545078517</v>
      </c>
    </row>
    <row r="9" spans="1:4" ht="13.95" x14ac:dyDescent="0.25">
      <c r="A9" s="15">
        <v>2009</v>
      </c>
      <c r="B9" s="17">
        <v>-4.9620092858774996</v>
      </c>
      <c r="C9" s="17">
        <v>-3.3518070846388071</v>
      </c>
      <c r="D9" s="17">
        <v>-1.6660448091862605</v>
      </c>
    </row>
    <row r="10" spans="1:4" ht="13.95" x14ac:dyDescent="0.25">
      <c r="A10" s="15">
        <v>2010</v>
      </c>
      <c r="B10" s="17">
        <v>-2.7577894045698343</v>
      </c>
      <c r="C10" s="17">
        <v>-0.63909091789309969</v>
      </c>
      <c r="D10" s="17">
        <v>-2.1323259884085104</v>
      </c>
    </row>
    <row r="11" spans="1:4" ht="13.95" x14ac:dyDescent="0.25">
      <c r="A11" s="15">
        <v>2011</v>
      </c>
      <c r="B11" s="17">
        <v>-1.4369025703857261</v>
      </c>
      <c r="C11" s="17">
        <v>-0.93206145368476712</v>
      </c>
      <c r="D11" s="17">
        <v>-0.50959081627091507</v>
      </c>
    </row>
    <row r="12" spans="1:4" ht="13.95" x14ac:dyDescent="0.25">
      <c r="A12" s="15">
        <v>2012</v>
      </c>
      <c r="B12" s="17">
        <v>-1.9086770220445288</v>
      </c>
      <c r="C12" s="17">
        <v>0.23237240271436121</v>
      </c>
      <c r="D12" s="17">
        <v>-2.1360857509752975</v>
      </c>
    </row>
    <row r="13" spans="1:4" ht="13.95" x14ac:dyDescent="0.25">
      <c r="A13" s="15">
        <v>2013</v>
      </c>
      <c r="B13" s="17">
        <v>-1.8649434491067751</v>
      </c>
      <c r="C13" s="17">
        <v>0.28840276738266368</v>
      </c>
      <c r="D13" s="17">
        <v>-2.1471537656094313</v>
      </c>
    </row>
    <row r="14" spans="1:4" ht="13.95" x14ac:dyDescent="0.25">
      <c r="A14" s="15">
        <v>2014</v>
      </c>
      <c r="B14" s="17">
        <v>-1.0861811412884634</v>
      </c>
      <c r="C14" s="17">
        <v>0.8505332176182776</v>
      </c>
      <c r="D14" s="17">
        <v>-1.9203808816039043</v>
      </c>
    </row>
    <row r="15" spans="1:4" ht="13.95" x14ac:dyDescent="0.25">
      <c r="A15" s="15">
        <v>2015</v>
      </c>
      <c r="B15" s="17">
        <v>-0.84465897889528208</v>
      </c>
      <c r="C15" s="17">
        <v>0.51678895956447946</v>
      </c>
      <c r="D15" s="17">
        <v>-1.3544482991865436</v>
      </c>
    </row>
    <row r="16" spans="1:4" ht="13.95" x14ac:dyDescent="0.25">
      <c r="A16" s="15">
        <v>2016</v>
      </c>
      <c r="B16" s="17">
        <v>-0.6801728836782388</v>
      </c>
      <c r="C16" s="17">
        <v>7.1770067061777354E-2</v>
      </c>
      <c r="D16" s="17">
        <v>-0.75140366782372325</v>
      </c>
    </row>
    <row r="17" spans="1:4" ht="13.95" x14ac:dyDescent="0.25">
      <c r="A17" s="15">
        <v>2017</v>
      </c>
      <c r="B17" s="17">
        <v>-0.19420328877799875</v>
      </c>
      <c r="C17" s="17">
        <v>0.41359592872953499</v>
      </c>
      <c r="D17" s="17">
        <v>-0.60529573897436251</v>
      </c>
    </row>
    <row r="18" spans="1:4" ht="13.95" x14ac:dyDescent="0.25">
      <c r="A18" s="15">
        <v>2018</v>
      </c>
      <c r="B18" s="17">
        <v>0.35214729112115606</v>
      </c>
      <c r="C18" s="17">
        <v>1.318916523720759E-2</v>
      </c>
      <c r="D18" s="17">
        <v>0.33891342603217822</v>
      </c>
    </row>
    <row r="19" spans="1:4" ht="13.95" x14ac:dyDescent="0.25">
      <c r="A19" s="15">
        <v>2019</v>
      </c>
      <c r="B19" s="17">
        <v>0.33336995643860234</v>
      </c>
      <c r="C19" s="17">
        <v>-0.15696720173011158</v>
      </c>
      <c r="D19" s="17">
        <v>0.49110803671142378</v>
      </c>
    </row>
  </sheetData>
  <hyperlinks>
    <hyperlink ref="A2" location="Forside!A1" display="Retur til forsid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workbookViewId="0">
      <selection activeCell="D5" sqref="D5"/>
    </sheetView>
  </sheetViews>
  <sheetFormatPr defaultColWidth="8.88671875" defaultRowHeight="13.8" x14ac:dyDescent="0.25"/>
  <cols>
    <col min="1" max="1" width="10.33203125" style="6" customWidth="1"/>
    <col min="2" max="2" width="11.5546875" style="6" customWidth="1"/>
    <col min="3" max="3" width="20.44140625" style="6" bestFit="1" customWidth="1"/>
    <col min="4" max="4" width="18.6640625" style="6" customWidth="1"/>
    <col min="5" max="5" width="18.88671875" style="6" customWidth="1"/>
    <col min="6" max="6" width="15.88671875" style="6" customWidth="1"/>
    <col min="7" max="7" width="15.33203125" style="6" customWidth="1"/>
    <col min="8" max="8" width="12.33203125" style="6" customWidth="1"/>
    <col min="9" max="16384" width="8.88671875" style="6"/>
  </cols>
  <sheetData>
    <row r="1" spans="1:6" s="3" customFormat="1" ht="37.950000000000003" customHeight="1" x14ac:dyDescent="0.3">
      <c r="A1" s="18" t="s">
        <v>16</v>
      </c>
      <c r="B1" s="19" t="s">
        <v>17</v>
      </c>
      <c r="C1" s="8"/>
    </row>
    <row r="2" spans="1:6" s="3" customFormat="1" ht="32.4" customHeight="1" x14ac:dyDescent="0.25">
      <c r="A2" s="21" t="s">
        <v>9</v>
      </c>
      <c r="B2" s="9"/>
    </row>
    <row r="3" spans="1:6" ht="14.4" x14ac:dyDescent="0.3">
      <c r="B3" s="10"/>
      <c r="C3" s="11"/>
      <c r="D3" s="11"/>
      <c r="E3" s="50" t="s">
        <v>18</v>
      </c>
      <c r="F3" s="50"/>
    </row>
    <row r="4" spans="1:6" x14ac:dyDescent="0.25">
      <c r="B4" s="12"/>
      <c r="C4" s="13" t="s">
        <v>13</v>
      </c>
      <c r="D4" s="13" t="s">
        <v>113</v>
      </c>
      <c r="E4" s="13" t="s">
        <v>14</v>
      </c>
      <c r="F4" s="13" t="s">
        <v>15</v>
      </c>
    </row>
    <row r="5" spans="1:6" ht="13.95" x14ac:dyDescent="0.25">
      <c r="B5" s="15">
        <v>2000</v>
      </c>
      <c r="C5" s="17">
        <v>2658.85791015625</v>
      </c>
      <c r="D5" s="17">
        <v>2595.6596690454526</v>
      </c>
      <c r="E5" s="17">
        <v>18</v>
      </c>
      <c r="F5" s="17">
        <v>2450</v>
      </c>
    </row>
    <row r="6" spans="1:6" ht="13.95" x14ac:dyDescent="0.25">
      <c r="B6" s="15">
        <v>2001</v>
      </c>
      <c r="C6" s="17">
        <v>2686.680908203125</v>
      </c>
      <c r="D6" s="17">
        <v>2629.509710988807</v>
      </c>
      <c r="E6" s="17">
        <v>18</v>
      </c>
      <c r="F6" s="17">
        <v>2450</v>
      </c>
    </row>
    <row r="7" spans="1:6" ht="13.95" x14ac:dyDescent="0.25">
      <c r="B7" s="15">
        <v>2002</v>
      </c>
      <c r="C7" s="17">
        <v>2690.81201171875</v>
      </c>
      <c r="D7" s="17">
        <v>2661.2569436013846</v>
      </c>
      <c r="E7" s="17">
        <v>18</v>
      </c>
      <c r="F7" s="17">
        <v>2450</v>
      </c>
    </row>
    <row r="8" spans="1:6" ht="13.95" x14ac:dyDescent="0.25">
      <c r="B8" s="15">
        <v>2003</v>
      </c>
      <c r="C8" s="17">
        <v>2662.493896484375</v>
      </c>
      <c r="D8" s="17">
        <v>2698.3668969423438</v>
      </c>
      <c r="E8" s="17">
        <v>18</v>
      </c>
      <c r="F8" s="17">
        <v>2450</v>
      </c>
    </row>
    <row r="9" spans="1:6" ht="13.95" x14ac:dyDescent="0.25">
      <c r="B9" s="15">
        <v>2004</v>
      </c>
      <c r="C9" s="17">
        <v>2647.302001953125</v>
      </c>
      <c r="D9" s="17">
        <v>2694.0170364925702</v>
      </c>
      <c r="E9" s="17">
        <v>18</v>
      </c>
      <c r="F9" s="17">
        <v>2450</v>
      </c>
    </row>
    <row r="10" spans="1:6" ht="13.95" x14ac:dyDescent="0.25">
      <c r="B10" s="15">
        <v>2005</v>
      </c>
      <c r="C10" s="17">
        <v>2684.030029296875</v>
      </c>
      <c r="D10" s="17">
        <v>2704.4038332799419</v>
      </c>
      <c r="E10" s="17">
        <v>18</v>
      </c>
      <c r="F10" s="17">
        <v>2450</v>
      </c>
    </row>
    <row r="11" spans="1:6" ht="13.95" x14ac:dyDescent="0.25">
      <c r="B11" s="15">
        <v>2006</v>
      </c>
      <c r="C11" s="17">
        <v>2741.219970703125</v>
      </c>
      <c r="D11" s="17">
        <v>2703.1110435952082</v>
      </c>
      <c r="E11" s="17">
        <v>18</v>
      </c>
      <c r="F11" s="17">
        <v>2450</v>
      </c>
    </row>
    <row r="12" spans="1:6" ht="13.95" x14ac:dyDescent="0.25">
      <c r="B12" s="15">
        <v>2007</v>
      </c>
      <c r="C12" s="17">
        <v>2803.738037109375</v>
      </c>
      <c r="D12" s="17">
        <v>2703.6740599827008</v>
      </c>
      <c r="E12" s="17">
        <v>18</v>
      </c>
      <c r="F12" s="17">
        <v>2450</v>
      </c>
    </row>
    <row r="13" spans="1:6" ht="13.95" x14ac:dyDescent="0.25">
      <c r="B13" s="15">
        <v>2008</v>
      </c>
      <c r="C13" s="17">
        <v>2835.218017578125</v>
      </c>
      <c r="D13" s="17">
        <v>2713.6914420589624</v>
      </c>
      <c r="E13" s="17">
        <v>18</v>
      </c>
      <c r="F13" s="17">
        <v>2450</v>
      </c>
    </row>
    <row r="14" spans="1:6" ht="13.95" x14ac:dyDescent="0.25">
      <c r="B14" s="15">
        <v>2009</v>
      </c>
      <c r="C14" s="17">
        <v>2748.501953125</v>
      </c>
      <c r="D14" s="17">
        <v>2768.2943547416639</v>
      </c>
      <c r="E14" s="17">
        <v>18</v>
      </c>
      <c r="F14" s="17">
        <v>2450</v>
      </c>
    </row>
    <row r="15" spans="1:6" ht="13.95" x14ac:dyDescent="0.25">
      <c r="B15" s="15">
        <v>2010</v>
      </c>
      <c r="C15" s="17">
        <v>2684.69189453125</v>
      </c>
      <c r="D15" s="17">
        <v>2734.6789182160724</v>
      </c>
      <c r="E15" s="17">
        <v>18</v>
      </c>
      <c r="F15" s="17">
        <v>2450</v>
      </c>
    </row>
    <row r="16" spans="1:6" ht="13.95" x14ac:dyDescent="0.25">
      <c r="B16" s="15">
        <v>2011</v>
      </c>
      <c r="C16" s="17">
        <v>2688.8740234375</v>
      </c>
      <c r="D16" s="17">
        <v>2724.1660796723277</v>
      </c>
      <c r="E16" s="17">
        <v>18</v>
      </c>
      <c r="F16" s="17">
        <v>2450</v>
      </c>
    </row>
    <row r="17" spans="2:6" ht="13.95" x14ac:dyDescent="0.25">
      <c r="B17" s="15">
        <v>2012</v>
      </c>
      <c r="C17" s="17">
        <v>2675.006103515625</v>
      </c>
      <c r="D17" s="17">
        <v>2730.8656343440912</v>
      </c>
      <c r="E17" s="17">
        <v>18</v>
      </c>
      <c r="F17" s="17">
        <v>2450</v>
      </c>
    </row>
    <row r="18" spans="2:6" ht="13.95" x14ac:dyDescent="0.25">
      <c r="B18" s="15">
        <v>2013</v>
      </c>
      <c r="C18" s="17">
        <v>2674.787109375</v>
      </c>
      <c r="D18" s="17">
        <v>2741.7792575588592</v>
      </c>
      <c r="E18" s="17">
        <v>18</v>
      </c>
      <c r="F18" s="17">
        <v>2450</v>
      </c>
    </row>
    <row r="19" spans="2:6" ht="13.95" x14ac:dyDescent="0.25">
      <c r="B19" s="15">
        <v>2014</v>
      </c>
      <c r="C19" s="17">
        <v>2704.0458984375</v>
      </c>
      <c r="D19" s="17">
        <v>2746.2573645648758</v>
      </c>
      <c r="E19" s="17">
        <v>18</v>
      </c>
      <c r="F19" s="17">
        <v>2450</v>
      </c>
    </row>
    <row r="20" spans="2:6" ht="13.95" x14ac:dyDescent="0.25">
      <c r="B20" s="15">
        <v>2015</v>
      </c>
      <c r="C20" s="17">
        <v>2737.1259765625</v>
      </c>
      <c r="D20" s="17">
        <v>2765.6476016995302</v>
      </c>
      <c r="E20" s="17">
        <v>18</v>
      </c>
      <c r="F20" s="17">
        <v>2450</v>
      </c>
    </row>
    <row r="21" spans="2:6" ht="13.95" x14ac:dyDescent="0.25">
      <c r="B21" s="15">
        <v>2016</v>
      </c>
      <c r="C21" s="17">
        <v>2779.302978515625</v>
      </c>
      <c r="D21" s="17">
        <v>2792.1704588644225</v>
      </c>
      <c r="E21" s="17">
        <v>18</v>
      </c>
      <c r="F21" s="17">
        <v>2450</v>
      </c>
    </row>
    <row r="22" spans="2:6" ht="13.95" x14ac:dyDescent="0.25">
      <c r="B22" s="15">
        <v>2017</v>
      </c>
      <c r="C22" s="17">
        <v>2822.9904801791358</v>
      </c>
      <c r="D22" s="17">
        <v>2816.7653033246374</v>
      </c>
      <c r="E22" s="17">
        <v>18</v>
      </c>
      <c r="F22" s="17">
        <v>2450</v>
      </c>
    </row>
    <row r="23" spans="2:6" ht="13.95" x14ac:dyDescent="0.25">
      <c r="B23" s="15">
        <v>2018</v>
      </c>
      <c r="C23" s="17">
        <v>2863.213697042569</v>
      </c>
      <c r="D23" s="17">
        <v>2838.645426513473</v>
      </c>
      <c r="E23" s="17">
        <v>18</v>
      </c>
      <c r="F23" s="17">
        <v>2450</v>
      </c>
    </row>
    <row r="24" spans="2:6" ht="13.95" x14ac:dyDescent="0.25">
      <c r="B24" s="15">
        <v>2019</v>
      </c>
      <c r="C24" s="17">
        <v>2887.267999421179</v>
      </c>
      <c r="D24" s="17">
        <v>2862.177354370775</v>
      </c>
      <c r="E24" s="17">
        <v>18</v>
      </c>
      <c r="F24" s="17">
        <v>3000</v>
      </c>
    </row>
    <row r="25" spans="2:6" ht="13.95" x14ac:dyDescent="0.25">
      <c r="B25" s="15"/>
      <c r="C25" s="17"/>
      <c r="D25" s="17"/>
      <c r="E25" s="17"/>
    </row>
    <row r="26" spans="2:6" ht="13.95" x14ac:dyDescent="0.25">
      <c r="B26" s="15"/>
      <c r="C26" s="17"/>
      <c r="D26" s="17"/>
      <c r="E26" s="17"/>
    </row>
    <row r="27" spans="2:6" ht="13.95" x14ac:dyDescent="0.25">
      <c r="B27" s="15"/>
      <c r="C27" s="17"/>
      <c r="D27" s="17"/>
      <c r="E27" s="17"/>
    </row>
    <row r="28" spans="2:6" ht="13.95" x14ac:dyDescent="0.25">
      <c r="B28" s="15"/>
      <c r="C28" s="17"/>
      <c r="D28" s="17"/>
      <c r="E28" s="17"/>
    </row>
    <row r="29" spans="2:6" ht="14.25" x14ac:dyDescent="0.2">
      <c r="B29" s="15"/>
      <c r="C29" s="17"/>
      <c r="D29" s="17"/>
      <c r="E29" s="17"/>
    </row>
    <row r="30" spans="2:6" ht="14.25" x14ac:dyDescent="0.2">
      <c r="B30" s="15"/>
      <c r="C30" s="17"/>
      <c r="D30" s="17"/>
      <c r="E30" s="17"/>
    </row>
    <row r="31" spans="2:6" ht="14.25" x14ac:dyDescent="0.2">
      <c r="B31" s="15"/>
      <c r="C31" s="17"/>
      <c r="D31" s="17"/>
      <c r="E31" s="17"/>
    </row>
    <row r="32" spans="2:6" x14ac:dyDescent="0.25">
      <c r="B32" s="15"/>
      <c r="C32" s="17"/>
      <c r="D32" s="17"/>
      <c r="E32" s="17"/>
    </row>
    <row r="33" spans="2:5" x14ac:dyDescent="0.25">
      <c r="B33" s="15"/>
      <c r="C33" s="17"/>
      <c r="D33" s="17"/>
      <c r="E33" s="17"/>
    </row>
    <row r="34" spans="2:5" x14ac:dyDescent="0.25">
      <c r="B34" s="15"/>
      <c r="C34" s="17"/>
      <c r="D34" s="17"/>
      <c r="E34" s="17"/>
    </row>
    <row r="35" spans="2:5" x14ac:dyDescent="0.25">
      <c r="B35" s="15"/>
      <c r="C35" s="17"/>
      <c r="D35" s="17"/>
      <c r="E35" s="17"/>
    </row>
    <row r="36" spans="2:5" x14ac:dyDescent="0.25">
      <c r="B36" s="15"/>
      <c r="C36" s="17"/>
      <c r="D36" s="17"/>
      <c r="E36" s="17"/>
    </row>
    <row r="37" spans="2:5" x14ac:dyDescent="0.25">
      <c r="B37" s="15"/>
      <c r="C37" s="17"/>
      <c r="D37" s="17"/>
      <c r="E37" s="17"/>
    </row>
    <row r="38" spans="2:5" x14ac:dyDescent="0.25">
      <c r="B38" s="15"/>
      <c r="C38" s="17"/>
      <c r="D38" s="17"/>
      <c r="E38" s="17"/>
    </row>
    <row r="39" spans="2:5" x14ac:dyDescent="0.25">
      <c r="B39" s="15"/>
      <c r="C39" s="17"/>
      <c r="D39" s="17"/>
      <c r="E39" s="17"/>
    </row>
    <row r="40" spans="2:5" x14ac:dyDescent="0.25">
      <c r="B40" s="15"/>
      <c r="C40" s="17"/>
      <c r="D40" s="17"/>
      <c r="E40" s="17"/>
    </row>
    <row r="41" spans="2:5" x14ac:dyDescent="0.25">
      <c r="B41" s="15"/>
      <c r="C41" s="17"/>
      <c r="D41" s="17"/>
      <c r="E41" s="17"/>
    </row>
    <row r="42" spans="2:5" x14ac:dyDescent="0.25">
      <c r="B42" s="15"/>
      <c r="C42" s="17"/>
      <c r="D42" s="17"/>
      <c r="E42" s="17"/>
    </row>
    <row r="43" spans="2:5" x14ac:dyDescent="0.25">
      <c r="B43" s="15"/>
      <c r="C43" s="17"/>
      <c r="D43" s="17"/>
      <c r="E43" s="17"/>
    </row>
    <row r="44" spans="2:5" x14ac:dyDescent="0.25">
      <c r="B44" s="15"/>
      <c r="C44" s="17"/>
      <c r="D44" s="17"/>
      <c r="E44" s="17"/>
    </row>
    <row r="45" spans="2:5" x14ac:dyDescent="0.25">
      <c r="B45" s="15"/>
      <c r="C45" s="17"/>
      <c r="D45" s="17"/>
      <c r="E45" s="17"/>
    </row>
    <row r="46" spans="2:5" x14ac:dyDescent="0.25">
      <c r="B46" s="15"/>
      <c r="C46" s="17"/>
      <c r="D46" s="17"/>
      <c r="E46" s="17"/>
    </row>
    <row r="47" spans="2:5" x14ac:dyDescent="0.25">
      <c r="B47" s="15"/>
      <c r="C47" s="17"/>
      <c r="D47" s="17"/>
      <c r="E47" s="17"/>
    </row>
    <row r="48" spans="2:5" x14ac:dyDescent="0.25">
      <c r="B48" s="15"/>
      <c r="C48" s="17"/>
      <c r="D48" s="17"/>
      <c r="E48" s="17"/>
    </row>
    <row r="49" spans="2:5" x14ac:dyDescent="0.25">
      <c r="B49" s="15"/>
      <c r="C49" s="17"/>
      <c r="D49" s="17"/>
      <c r="E49" s="17"/>
    </row>
    <row r="50" spans="2:5" x14ac:dyDescent="0.25">
      <c r="B50" s="15"/>
      <c r="C50" s="17"/>
      <c r="D50" s="17"/>
      <c r="E50" s="17"/>
    </row>
    <row r="51" spans="2:5" x14ac:dyDescent="0.25">
      <c r="B51" s="15"/>
      <c r="C51" s="17"/>
      <c r="D51" s="17"/>
      <c r="E51" s="17"/>
    </row>
    <row r="52" spans="2:5" x14ac:dyDescent="0.25">
      <c r="B52" s="15"/>
      <c r="C52" s="17"/>
      <c r="D52" s="17"/>
      <c r="E52" s="17"/>
    </row>
    <row r="53" spans="2:5" x14ac:dyDescent="0.25">
      <c r="B53" s="15"/>
      <c r="C53" s="17"/>
      <c r="D53" s="17"/>
      <c r="E53" s="17"/>
    </row>
    <row r="54" spans="2:5" x14ac:dyDescent="0.25">
      <c r="B54" s="15"/>
      <c r="C54" s="17"/>
      <c r="D54" s="17"/>
      <c r="E54" s="17"/>
    </row>
    <row r="55" spans="2:5" x14ac:dyDescent="0.25">
      <c r="B55" s="15"/>
      <c r="C55" s="17"/>
      <c r="D55" s="17"/>
      <c r="E55" s="17"/>
    </row>
    <row r="56" spans="2:5" x14ac:dyDescent="0.25">
      <c r="B56" s="15"/>
      <c r="C56" s="17"/>
      <c r="D56" s="17"/>
      <c r="E56" s="17"/>
    </row>
    <row r="57" spans="2:5" x14ac:dyDescent="0.25">
      <c r="B57" s="15"/>
      <c r="C57" s="17"/>
      <c r="D57" s="17"/>
      <c r="E57" s="17"/>
    </row>
    <row r="58" spans="2:5" x14ac:dyDescent="0.25">
      <c r="B58" s="15"/>
      <c r="C58" s="17"/>
      <c r="D58" s="17"/>
      <c r="E58" s="17"/>
    </row>
    <row r="59" spans="2:5" x14ac:dyDescent="0.25">
      <c r="B59" s="15"/>
      <c r="C59" s="17"/>
      <c r="D59" s="17"/>
      <c r="E59" s="17"/>
    </row>
    <row r="60" spans="2:5" x14ac:dyDescent="0.25">
      <c r="B60" s="15"/>
      <c r="C60" s="17"/>
      <c r="D60" s="17"/>
      <c r="E60" s="17"/>
    </row>
    <row r="61" spans="2:5" x14ac:dyDescent="0.25">
      <c r="B61" s="15"/>
      <c r="C61" s="17"/>
      <c r="D61" s="17"/>
      <c r="E61" s="17"/>
    </row>
    <row r="62" spans="2:5" x14ac:dyDescent="0.25">
      <c r="B62" s="15"/>
      <c r="C62" s="17"/>
      <c r="D62" s="17"/>
      <c r="E62" s="17"/>
    </row>
    <row r="63" spans="2:5" x14ac:dyDescent="0.25">
      <c r="B63" s="15"/>
      <c r="C63" s="17"/>
      <c r="D63" s="17"/>
      <c r="E63" s="17"/>
    </row>
    <row r="64" spans="2:5" x14ac:dyDescent="0.25">
      <c r="B64" s="15"/>
      <c r="C64" s="17"/>
      <c r="D64" s="17"/>
      <c r="E64" s="17"/>
    </row>
    <row r="65" spans="2:5" x14ac:dyDescent="0.25">
      <c r="B65" s="15"/>
      <c r="C65" s="17"/>
      <c r="D65" s="17"/>
      <c r="E65" s="17"/>
    </row>
    <row r="66" spans="2:5" x14ac:dyDescent="0.25">
      <c r="B66" s="15"/>
      <c r="C66" s="17"/>
      <c r="D66" s="17"/>
      <c r="E66" s="17"/>
    </row>
    <row r="67" spans="2:5" x14ac:dyDescent="0.25">
      <c r="B67" s="15"/>
      <c r="C67" s="17"/>
      <c r="D67" s="17"/>
      <c r="E67" s="17"/>
    </row>
    <row r="68" spans="2:5" x14ac:dyDescent="0.25">
      <c r="B68" s="15"/>
      <c r="C68" s="17"/>
      <c r="D68" s="17"/>
      <c r="E68" s="17"/>
    </row>
    <row r="69" spans="2:5" x14ac:dyDescent="0.25">
      <c r="B69" s="15"/>
      <c r="C69" s="17"/>
      <c r="D69" s="17"/>
      <c r="E69" s="17"/>
    </row>
    <row r="70" spans="2:5" x14ac:dyDescent="0.25">
      <c r="B70" s="15"/>
      <c r="C70" s="17"/>
      <c r="D70" s="17"/>
      <c r="E70" s="17"/>
    </row>
    <row r="71" spans="2:5" x14ac:dyDescent="0.25">
      <c r="B71" s="15"/>
      <c r="C71" s="17"/>
      <c r="D71" s="17"/>
      <c r="E71" s="17"/>
    </row>
    <row r="72" spans="2:5" x14ac:dyDescent="0.25">
      <c r="B72" s="15"/>
      <c r="C72" s="17"/>
      <c r="D72" s="17"/>
      <c r="E72" s="17"/>
    </row>
    <row r="73" spans="2:5" x14ac:dyDescent="0.25">
      <c r="B73" s="15"/>
      <c r="C73" s="17"/>
      <c r="D73" s="17"/>
      <c r="E73" s="17"/>
    </row>
    <row r="74" spans="2:5" x14ac:dyDescent="0.25">
      <c r="B74" s="15"/>
      <c r="C74" s="17"/>
      <c r="D74" s="17"/>
      <c r="E74" s="17"/>
    </row>
    <row r="75" spans="2:5" x14ac:dyDescent="0.25">
      <c r="B75" s="15"/>
      <c r="C75" s="17"/>
      <c r="D75" s="17"/>
      <c r="E75" s="17"/>
    </row>
    <row r="76" spans="2:5" x14ac:dyDescent="0.25">
      <c r="B76" s="15"/>
      <c r="C76" s="17"/>
      <c r="D76" s="17"/>
      <c r="E76" s="17"/>
    </row>
    <row r="77" spans="2:5" x14ac:dyDescent="0.25">
      <c r="B77" s="15"/>
      <c r="C77" s="17"/>
      <c r="D77" s="17"/>
      <c r="E77" s="17"/>
    </row>
    <row r="78" spans="2:5" x14ac:dyDescent="0.25">
      <c r="B78" s="15"/>
      <c r="C78" s="17"/>
      <c r="D78" s="17"/>
      <c r="E78" s="17"/>
    </row>
    <row r="79" spans="2:5" x14ac:dyDescent="0.25">
      <c r="B79" s="15"/>
      <c r="C79" s="17"/>
      <c r="D79" s="17"/>
      <c r="E79" s="17"/>
    </row>
    <row r="80" spans="2:5" x14ac:dyDescent="0.25">
      <c r="B80" s="15"/>
      <c r="C80" s="17"/>
      <c r="D80" s="17"/>
      <c r="E80" s="17"/>
    </row>
    <row r="81" spans="2:5" x14ac:dyDescent="0.25">
      <c r="B81" s="15"/>
      <c r="C81" s="17"/>
      <c r="D81" s="17"/>
      <c r="E81" s="17"/>
    </row>
    <row r="82" spans="2:5" x14ac:dyDescent="0.25">
      <c r="B82" s="15"/>
      <c r="C82" s="17"/>
      <c r="D82" s="17"/>
      <c r="E82" s="17"/>
    </row>
    <row r="83" spans="2:5" x14ac:dyDescent="0.25">
      <c r="B83" s="15"/>
      <c r="C83" s="17"/>
      <c r="D83" s="17"/>
      <c r="E83" s="17"/>
    </row>
    <row r="84" spans="2:5" x14ac:dyDescent="0.25">
      <c r="B84" s="15"/>
      <c r="C84" s="17"/>
      <c r="D84" s="17"/>
      <c r="E84" s="17"/>
    </row>
    <row r="85" spans="2:5" x14ac:dyDescent="0.25">
      <c r="B85" s="15"/>
      <c r="C85" s="17"/>
      <c r="D85" s="17"/>
      <c r="E85" s="17"/>
    </row>
    <row r="86" spans="2:5" x14ac:dyDescent="0.25">
      <c r="B86" s="15"/>
      <c r="C86" s="17"/>
      <c r="D86" s="17"/>
      <c r="E86" s="17"/>
    </row>
    <row r="87" spans="2:5" x14ac:dyDescent="0.25">
      <c r="B87" s="15"/>
      <c r="C87" s="17"/>
      <c r="D87" s="17"/>
      <c r="E87" s="17"/>
    </row>
    <row r="88" spans="2:5" x14ac:dyDescent="0.25">
      <c r="B88" s="15"/>
      <c r="C88" s="17"/>
      <c r="D88" s="17"/>
      <c r="E88" s="17"/>
    </row>
    <row r="89" spans="2:5" x14ac:dyDescent="0.25">
      <c r="B89" s="15"/>
      <c r="C89" s="17"/>
      <c r="D89" s="17"/>
      <c r="E89" s="17"/>
    </row>
  </sheetData>
  <mergeCells count="1">
    <mergeCell ref="E3:F3"/>
  </mergeCells>
  <hyperlinks>
    <hyperlink ref="A2" location="Forside!A1" display="Retur til forsid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workbookViewId="0">
      <selection activeCell="G9" sqref="G9"/>
    </sheetView>
  </sheetViews>
  <sheetFormatPr defaultColWidth="8.88671875" defaultRowHeight="13.8" x14ac:dyDescent="0.25"/>
  <cols>
    <col min="1" max="1" width="12.109375" style="6" customWidth="1"/>
    <col min="2" max="2" width="10.5546875" style="6" customWidth="1"/>
    <col min="3" max="3" width="15" style="6" bestFit="1" customWidth="1"/>
    <col min="4" max="4" width="15.44140625" style="6" bestFit="1" customWidth="1"/>
    <col min="5" max="5" width="8.88671875" style="6"/>
    <col min="6" max="6" width="11.33203125" style="6" bestFit="1" customWidth="1"/>
    <col min="7" max="16384" width="8.88671875" style="6"/>
  </cols>
  <sheetData>
    <row r="1" spans="1:12" s="20" customFormat="1" ht="37.950000000000003" customHeight="1" x14ac:dyDescent="0.3">
      <c r="A1" s="20" t="s">
        <v>71</v>
      </c>
      <c r="B1" s="20" t="s">
        <v>108</v>
      </c>
    </row>
    <row r="2" spans="1:12" s="23" customFormat="1" ht="32.4" customHeight="1" x14ac:dyDescent="0.25">
      <c r="A2" s="21" t="s">
        <v>9</v>
      </c>
      <c r="C2" s="22"/>
      <c r="D2" s="22"/>
      <c r="E2" s="22"/>
    </row>
    <row r="3" spans="1:12" s="25" customFormat="1" ht="13.95" x14ac:dyDescent="0.25">
      <c r="C3" s="51" t="s">
        <v>72</v>
      </c>
      <c r="D3" s="51"/>
      <c r="E3" s="51"/>
      <c r="F3" s="51"/>
      <c r="G3" s="51"/>
      <c r="I3" s="45"/>
      <c r="J3" s="51" t="s">
        <v>76</v>
      </c>
      <c r="K3" s="51"/>
      <c r="L3" s="51"/>
    </row>
    <row r="4" spans="1:12" s="25" customFormat="1" x14ac:dyDescent="0.25">
      <c r="A4" s="26"/>
      <c r="B4" s="26"/>
      <c r="C4" s="26" t="s">
        <v>135</v>
      </c>
      <c r="D4" s="26" t="s">
        <v>136</v>
      </c>
      <c r="E4" s="26"/>
      <c r="F4" s="26"/>
      <c r="G4" s="26" t="s">
        <v>134</v>
      </c>
      <c r="I4" s="26"/>
      <c r="J4" s="13" t="s">
        <v>73</v>
      </c>
      <c r="K4" s="13" t="s">
        <v>74</v>
      </c>
      <c r="L4" s="13" t="s">
        <v>75</v>
      </c>
    </row>
    <row r="5" spans="1:12" s="25" customFormat="1" ht="13.95" x14ac:dyDescent="0.25">
      <c r="A5" s="46">
        <v>38353</v>
      </c>
      <c r="B5" s="47" t="s">
        <v>139</v>
      </c>
      <c r="C5" s="17">
        <v>8.7430000000000003</v>
      </c>
      <c r="D5" s="17" t="e">
        <f>NA()</f>
        <v>#N/A</v>
      </c>
      <c r="E5" s="17"/>
      <c r="F5" s="49">
        <v>38353</v>
      </c>
      <c r="G5" s="25">
        <v>1.0760000000000001</v>
      </c>
      <c r="I5" s="25" t="s">
        <v>19</v>
      </c>
      <c r="J5" s="25">
        <v>1.4</v>
      </c>
      <c r="K5" s="25">
        <v>3.4</v>
      </c>
      <c r="L5" s="25">
        <v>3.2</v>
      </c>
    </row>
    <row r="6" spans="1:12" s="25" customFormat="1" ht="13.95" x14ac:dyDescent="0.25">
      <c r="A6" s="47">
        <v>38384</v>
      </c>
      <c r="B6" s="47" t="s">
        <v>140</v>
      </c>
      <c r="C6" s="17">
        <v>10.532999999999999</v>
      </c>
      <c r="D6" s="17" t="e">
        <f>NA()</f>
        <v>#N/A</v>
      </c>
      <c r="E6" s="17"/>
      <c r="F6" s="49">
        <v>38443</v>
      </c>
      <c r="G6" s="25">
        <v>1.4019999999999999</v>
      </c>
      <c r="I6" s="25" t="s">
        <v>20</v>
      </c>
      <c r="J6" s="25">
        <v>2.2999999999999998</v>
      </c>
      <c r="K6" s="25">
        <v>3.6</v>
      </c>
      <c r="L6" s="25">
        <v>2.8</v>
      </c>
    </row>
    <row r="7" spans="1:12" s="25" customFormat="1" ht="13.95" x14ac:dyDescent="0.25">
      <c r="A7" s="46">
        <v>38412</v>
      </c>
      <c r="B7" s="47" t="s">
        <v>141</v>
      </c>
      <c r="C7" s="17">
        <v>10.19</v>
      </c>
      <c r="D7" s="17" t="e">
        <f>NA()</f>
        <v>#N/A</v>
      </c>
      <c r="E7" s="17"/>
      <c r="F7" s="49">
        <v>38534</v>
      </c>
      <c r="G7" s="25">
        <v>1.3160000000000001</v>
      </c>
      <c r="I7" s="25" t="s">
        <v>21</v>
      </c>
      <c r="J7" s="25">
        <v>1.8</v>
      </c>
      <c r="K7" s="25">
        <v>3.5</v>
      </c>
      <c r="L7" s="25">
        <v>1.2</v>
      </c>
    </row>
    <row r="8" spans="1:12" s="25" customFormat="1" ht="13.95" x14ac:dyDescent="0.25">
      <c r="A8" s="46">
        <v>38443</v>
      </c>
      <c r="B8" s="47" t="s">
        <v>142</v>
      </c>
      <c r="C8" s="17">
        <v>11.138</v>
      </c>
      <c r="D8" s="17" t="e">
        <f>NA()</f>
        <v>#N/A</v>
      </c>
      <c r="E8" s="17"/>
      <c r="F8" s="49">
        <v>38626</v>
      </c>
      <c r="G8" s="25">
        <v>1.1870000000000001</v>
      </c>
      <c r="I8" s="25" t="s">
        <v>22</v>
      </c>
      <c r="J8" s="25">
        <v>2</v>
      </c>
      <c r="K8" s="25">
        <v>4.4000000000000004</v>
      </c>
      <c r="L8" s="25">
        <v>2</v>
      </c>
    </row>
    <row r="9" spans="1:12" s="25" customFormat="1" ht="13.95" x14ac:dyDescent="0.25">
      <c r="A9" s="46">
        <v>38473</v>
      </c>
      <c r="B9" s="47" t="s">
        <v>143</v>
      </c>
      <c r="C9" s="17">
        <v>11.185</v>
      </c>
      <c r="D9" s="17" t="e">
        <f>NA()</f>
        <v>#N/A</v>
      </c>
      <c r="E9" s="17"/>
      <c r="F9" s="49">
        <v>38718</v>
      </c>
      <c r="G9" s="25">
        <v>2.097</v>
      </c>
      <c r="I9" s="25" t="s">
        <v>23</v>
      </c>
      <c r="J9" s="25">
        <v>2.2999999999999998</v>
      </c>
      <c r="K9" s="25">
        <v>4.2</v>
      </c>
      <c r="L9" s="25">
        <v>1.8</v>
      </c>
    </row>
    <row r="10" spans="1:12" s="25" customFormat="1" ht="13.95" x14ac:dyDescent="0.25">
      <c r="A10" s="46">
        <v>38504</v>
      </c>
      <c r="B10" s="47" t="s">
        <v>144</v>
      </c>
      <c r="C10" s="17">
        <v>13.026999999999999</v>
      </c>
      <c r="D10" s="17" t="e">
        <f>NA()</f>
        <v>#N/A</v>
      </c>
      <c r="E10" s="17"/>
      <c r="F10" s="49">
        <v>38808</v>
      </c>
      <c r="G10" s="25">
        <v>3.4009999999999998</v>
      </c>
      <c r="I10" s="25" t="s">
        <v>24</v>
      </c>
      <c r="J10" s="25">
        <v>2.1</v>
      </c>
      <c r="K10" s="25">
        <v>4.8</v>
      </c>
      <c r="L10" s="25">
        <v>3.2</v>
      </c>
    </row>
    <row r="11" spans="1:12" s="25" customFormat="1" ht="13.95" x14ac:dyDescent="0.25">
      <c r="A11" s="46">
        <v>38534</v>
      </c>
      <c r="B11" s="47" t="s">
        <v>145</v>
      </c>
      <c r="C11" s="17">
        <v>14.51</v>
      </c>
      <c r="D11" s="17" t="e">
        <f>NA()</f>
        <v>#N/A</v>
      </c>
      <c r="E11" s="17"/>
      <c r="F11" s="49">
        <v>38899</v>
      </c>
      <c r="G11" s="25">
        <v>7.3319999999999999</v>
      </c>
      <c r="I11" s="25" t="s">
        <v>25</v>
      </c>
      <c r="J11" s="25">
        <v>3.5</v>
      </c>
      <c r="K11" s="25">
        <v>6.6</v>
      </c>
      <c r="L11" s="25">
        <v>4.7</v>
      </c>
    </row>
    <row r="12" spans="1:12" s="25" customFormat="1" ht="13.95" x14ac:dyDescent="0.25">
      <c r="A12" s="46">
        <v>38565</v>
      </c>
      <c r="B12" s="47" t="s">
        <v>146</v>
      </c>
      <c r="C12" s="17">
        <v>14.869</v>
      </c>
      <c r="D12" s="17" t="e">
        <f>NA()</f>
        <v>#N/A</v>
      </c>
      <c r="E12" s="17"/>
      <c r="F12" s="49">
        <v>38991</v>
      </c>
      <c r="G12" s="25">
        <v>10.137</v>
      </c>
      <c r="I12" s="25" t="s">
        <v>26</v>
      </c>
      <c r="J12" s="25">
        <v>4.8</v>
      </c>
      <c r="K12" s="25">
        <v>8.4</v>
      </c>
      <c r="L12" s="25">
        <v>3.7</v>
      </c>
    </row>
    <row r="13" spans="1:12" s="25" customFormat="1" ht="13.95" x14ac:dyDescent="0.25">
      <c r="A13" s="46">
        <v>38596</v>
      </c>
      <c r="B13" s="47" t="s">
        <v>147</v>
      </c>
      <c r="C13" s="17">
        <v>17.021999999999998</v>
      </c>
      <c r="D13" s="17" t="e">
        <f>NA()</f>
        <v>#N/A</v>
      </c>
      <c r="E13" s="17"/>
      <c r="F13" s="49">
        <v>39083</v>
      </c>
      <c r="G13" s="25">
        <v>9.1549999999999994</v>
      </c>
      <c r="I13" s="25" t="s">
        <v>27</v>
      </c>
      <c r="J13" s="25">
        <v>5.2</v>
      </c>
      <c r="K13" s="25">
        <v>9</v>
      </c>
      <c r="L13" s="25">
        <v>5</v>
      </c>
    </row>
    <row r="14" spans="1:12" s="25" customFormat="1" ht="13.95" x14ac:dyDescent="0.25">
      <c r="A14" s="46">
        <v>38626</v>
      </c>
      <c r="B14" s="47" t="s">
        <v>148</v>
      </c>
      <c r="C14" s="17">
        <v>21.056000000000001</v>
      </c>
      <c r="D14" s="17" t="e">
        <f>NA()</f>
        <v>#N/A</v>
      </c>
      <c r="E14" s="17"/>
      <c r="F14" s="49">
        <v>39173</v>
      </c>
      <c r="G14" s="25">
        <v>16.363</v>
      </c>
      <c r="I14" s="25" t="s">
        <v>28</v>
      </c>
      <c r="J14" s="25">
        <v>6.2</v>
      </c>
      <c r="K14" s="25">
        <v>10.9</v>
      </c>
      <c r="L14" s="25">
        <v>6.1</v>
      </c>
    </row>
    <row r="15" spans="1:12" s="25" customFormat="1" ht="13.95" x14ac:dyDescent="0.25">
      <c r="A15" s="46">
        <v>38657</v>
      </c>
      <c r="B15" s="47" t="s">
        <v>149</v>
      </c>
      <c r="C15" s="17">
        <v>21.952999999999999</v>
      </c>
      <c r="D15" s="17" t="e">
        <f>NA()</f>
        <v>#N/A</v>
      </c>
      <c r="E15" s="17"/>
      <c r="F15" s="49">
        <v>39264</v>
      </c>
      <c r="G15" s="25">
        <v>9.3539999999999992</v>
      </c>
      <c r="I15" s="25" t="s">
        <v>29</v>
      </c>
      <c r="J15" s="25">
        <v>8.5</v>
      </c>
      <c r="K15" s="25">
        <v>11.8</v>
      </c>
      <c r="L15" s="25">
        <v>7.2</v>
      </c>
    </row>
    <row r="16" spans="1:12" s="25" customFormat="1" ht="13.95" x14ac:dyDescent="0.25">
      <c r="A16" s="46">
        <v>38687</v>
      </c>
      <c r="B16" s="47" t="s">
        <v>150</v>
      </c>
      <c r="C16" s="17">
        <v>21.640999999999998</v>
      </c>
      <c r="D16" s="17" t="e">
        <f>NA()</f>
        <v>#N/A</v>
      </c>
      <c r="E16" s="17"/>
      <c r="F16" s="49">
        <v>39356</v>
      </c>
      <c r="G16" s="25">
        <v>7.1139999999999999</v>
      </c>
      <c r="I16" s="25" t="s">
        <v>30</v>
      </c>
      <c r="J16" s="25">
        <v>9.9</v>
      </c>
      <c r="K16" s="25">
        <v>12.8</v>
      </c>
      <c r="L16" s="25">
        <v>6.7</v>
      </c>
    </row>
    <row r="17" spans="1:12" s="25" customFormat="1" ht="13.95" x14ac:dyDescent="0.25">
      <c r="A17" s="46">
        <v>38718</v>
      </c>
      <c r="B17" s="47" t="s">
        <v>151</v>
      </c>
      <c r="C17" s="17">
        <v>31.538</v>
      </c>
      <c r="D17" s="17" t="e">
        <f>NA()</f>
        <v>#N/A</v>
      </c>
      <c r="E17" s="17"/>
      <c r="F17" s="49">
        <v>39448</v>
      </c>
      <c r="G17" s="25">
        <v>3.2189999999999999</v>
      </c>
      <c r="I17" s="25" t="s">
        <v>31</v>
      </c>
      <c r="J17" s="25">
        <v>9.6999999999999993</v>
      </c>
      <c r="K17" s="25">
        <v>14.7</v>
      </c>
      <c r="L17" s="25">
        <v>6.2</v>
      </c>
    </row>
    <row r="18" spans="1:12" s="25" customFormat="1" ht="13.95" x14ac:dyDescent="0.25">
      <c r="A18" s="46">
        <v>38749</v>
      </c>
      <c r="B18" s="47" t="s">
        <v>152</v>
      </c>
      <c r="C18" s="17">
        <v>25.93</v>
      </c>
      <c r="D18" s="17" t="e">
        <f>NA()</f>
        <v>#N/A</v>
      </c>
      <c r="E18" s="17"/>
      <c r="F18" s="49">
        <v>39539</v>
      </c>
      <c r="G18" s="25">
        <v>1.2470000000000001</v>
      </c>
      <c r="I18" s="25" t="s">
        <v>32</v>
      </c>
      <c r="J18" s="25">
        <v>10.5</v>
      </c>
      <c r="K18" s="25">
        <v>14.5</v>
      </c>
      <c r="L18" s="25">
        <v>5.5</v>
      </c>
    </row>
    <row r="19" spans="1:12" s="25" customFormat="1" ht="13.95" x14ac:dyDescent="0.25">
      <c r="A19" s="46">
        <v>38777</v>
      </c>
      <c r="B19" s="47" t="s">
        <v>153</v>
      </c>
      <c r="C19" s="17">
        <v>29.3</v>
      </c>
      <c r="D19" s="17" t="e">
        <f>NA()</f>
        <v>#N/A</v>
      </c>
      <c r="E19" s="17"/>
      <c r="F19" s="49">
        <v>39630</v>
      </c>
      <c r="G19" s="25">
        <v>0.45400000000000001</v>
      </c>
      <c r="I19" s="25" t="s">
        <v>33</v>
      </c>
      <c r="J19" s="25">
        <v>8.8000000000000007</v>
      </c>
      <c r="K19" s="25">
        <v>12.6</v>
      </c>
      <c r="L19" s="25">
        <v>4.5</v>
      </c>
    </row>
    <row r="20" spans="1:12" s="25" customFormat="1" ht="13.95" x14ac:dyDescent="0.25">
      <c r="A20" s="46">
        <v>38808</v>
      </c>
      <c r="B20" s="47" t="s">
        <v>154</v>
      </c>
      <c r="C20" s="17">
        <v>28.129000000000001</v>
      </c>
      <c r="D20" s="17" t="e">
        <f>NA()</f>
        <v>#N/A</v>
      </c>
      <c r="E20" s="17"/>
      <c r="F20" s="49">
        <v>39722</v>
      </c>
      <c r="G20" s="25">
        <v>6.0999999999999999E-2</v>
      </c>
      <c r="I20" s="25" t="s">
        <v>34</v>
      </c>
      <c r="J20" s="25">
        <v>6.1</v>
      </c>
      <c r="K20" s="25">
        <v>9.1999999999999993</v>
      </c>
      <c r="L20" s="25">
        <v>2.5</v>
      </c>
    </row>
    <row r="21" spans="1:12" s="25" customFormat="1" ht="13.95" x14ac:dyDescent="0.25">
      <c r="A21" s="46">
        <v>38838</v>
      </c>
      <c r="B21" s="47" t="s">
        <v>155</v>
      </c>
      <c r="C21" s="17">
        <v>36.988999999999997</v>
      </c>
      <c r="D21" s="17" t="e">
        <f>NA()</f>
        <v>#N/A</v>
      </c>
      <c r="E21" s="17"/>
      <c r="F21" s="49">
        <v>39814</v>
      </c>
      <c r="G21" s="25">
        <v>0.28599999999999998</v>
      </c>
      <c r="I21" s="25" t="s">
        <v>35</v>
      </c>
      <c r="J21" s="25">
        <v>2.8</v>
      </c>
      <c r="K21" s="25">
        <v>5.3</v>
      </c>
      <c r="L21" s="25">
        <v>1.5</v>
      </c>
    </row>
    <row r="22" spans="1:12" s="25" customFormat="1" ht="13.95" x14ac:dyDescent="0.25">
      <c r="A22" s="46">
        <v>38869</v>
      </c>
      <c r="B22" s="47" t="s">
        <v>156</v>
      </c>
      <c r="C22" s="17">
        <v>38.908000000000001</v>
      </c>
      <c r="D22" s="17" t="e">
        <f>NA()</f>
        <v>#N/A</v>
      </c>
      <c r="E22" s="17"/>
      <c r="F22" s="49">
        <v>39904</v>
      </c>
      <c r="G22" s="25">
        <v>0.13800000000000001</v>
      </c>
      <c r="I22" s="25" t="s">
        <v>36</v>
      </c>
      <c r="J22" s="25">
        <v>1.1000000000000001</v>
      </c>
      <c r="K22" s="25">
        <v>3.5</v>
      </c>
      <c r="L22" s="25">
        <v>0.8</v>
      </c>
    </row>
    <row r="23" spans="1:12" s="25" customFormat="1" ht="13.95" x14ac:dyDescent="0.25">
      <c r="A23" s="46">
        <v>38899</v>
      </c>
      <c r="B23" s="47" t="s">
        <v>157</v>
      </c>
      <c r="C23" s="17">
        <v>43.463000000000001</v>
      </c>
      <c r="D23" s="17" t="e">
        <f>NA()</f>
        <v>#N/A</v>
      </c>
      <c r="E23" s="17"/>
      <c r="F23" s="49">
        <v>39995</v>
      </c>
      <c r="G23" s="25">
        <v>-0.47</v>
      </c>
      <c r="I23" s="25" t="s">
        <v>37</v>
      </c>
      <c r="J23" s="25">
        <v>-0.1</v>
      </c>
      <c r="K23" s="25">
        <v>2.8</v>
      </c>
      <c r="L23" s="25">
        <v>-0.6</v>
      </c>
    </row>
    <row r="24" spans="1:12" s="25" customFormat="1" ht="13.95" x14ac:dyDescent="0.25">
      <c r="A24" s="46">
        <v>38930</v>
      </c>
      <c r="B24" s="47" t="s">
        <v>158</v>
      </c>
      <c r="C24" s="17">
        <v>41.905000000000001</v>
      </c>
      <c r="D24" s="17" t="e">
        <f>NA()</f>
        <v>#N/A</v>
      </c>
      <c r="E24" s="17"/>
      <c r="F24" s="49">
        <v>40087</v>
      </c>
      <c r="G24" s="25">
        <v>5.1999999999999998E-2</v>
      </c>
      <c r="I24" s="25" t="s">
        <v>38</v>
      </c>
      <c r="J24" s="25">
        <v>1</v>
      </c>
      <c r="K24" s="25">
        <v>2.4</v>
      </c>
      <c r="L24" s="25">
        <v>0.9</v>
      </c>
    </row>
    <row r="25" spans="1:12" s="25" customFormat="1" ht="13.95" x14ac:dyDescent="0.25">
      <c r="A25" s="46">
        <v>38961</v>
      </c>
      <c r="B25" s="47" t="s">
        <v>159</v>
      </c>
      <c r="C25" s="17">
        <v>38.31</v>
      </c>
      <c r="D25" s="17" t="e">
        <f>NA()</f>
        <v>#N/A</v>
      </c>
      <c r="E25" s="17"/>
      <c r="F25" s="49">
        <v>40179</v>
      </c>
      <c r="G25" s="25">
        <v>0.34200000000000003</v>
      </c>
      <c r="I25" s="25" t="s">
        <v>39</v>
      </c>
      <c r="J25" s="25">
        <v>1.3</v>
      </c>
      <c r="K25" s="25">
        <v>3.1</v>
      </c>
      <c r="L25" s="25">
        <v>1.2</v>
      </c>
    </row>
    <row r="26" spans="1:12" s="25" customFormat="1" ht="13.95" x14ac:dyDescent="0.25">
      <c r="A26" s="46">
        <v>38991</v>
      </c>
      <c r="B26" s="47" t="s">
        <v>160</v>
      </c>
      <c r="C26" s="17">
        <v>36.070999999999998</v>
      </c>
      <c r="D26" s="17" t="e">
        <f>NA()</f>
        <v>#N/A</v>
      </c>
      <c r="E26" s="17"/>
      <c r="F26" s="49">
        <v>40269</v>
      </c>
      <c r="G26" s="25">
        <v>-8.0000000000000002E-3</v>
      </c>
      <c r="I26" s="25" t="s">
        <v>40</v>
      </c>
      <c r="J26" s="25">
        <v>2.1</v>
      </c>
      <c r="K26" s="25">
        <v>3.7</v>
      </c>
      <c r="L26" s="25">
        <v>2.8</v>
      </c>
    </row>
    <row r="27" spans="1:12" s="25" customFormat="1" ht="13.95" x14ac:dyDescent="0.25">
      <c r="A27" s="46">
        <v>39022</v>
      </c>
      <c r="B27" s="47" t="s">
        <v>161</v>
      </c>
      <c r="C27" s="17">
        <v>34.298000000000002</v>
      </c>
      <c r="D27" s="17" t="e">
        <f>NA()</f>
        <v>#N/A</v>
      </c>
      <c r="E27" s="17"/>
      <c r="F27" s="49">
        <v>40360</v>
      </c>
      <c r="G27" s="25">
        <v>0.626</v>
      </c>
      <c r="I27" s="25" t="s">
        <v>41</v>
      </c>
      <c r="J27" s="25">
        <v>3.4</v>
      </c>
      <c r="K27" s="25">
        <v>4</v>
      </c>
      <c r="L27" s="25">
        <v>2.8</v>
      </c>
    </row>
    <row r="28" spans="1:12" s="25" customFormat="1" ht="13.95" x14ac:dyDescent="0.25">
      <c r="A28" s="46">
        <v>39052</v>
      </c>
      <c r="B28" s="47" t="s">
        <v>162</v>
      </c>
      <c r="C28" s="17">
        <v>36.479999999999997</v>
      </c>
      <c r="D28" s="17" t="e">
        <f>NA()</f>
        <v>#N/A</v>
      </c>
      <c r="E28" s="17"/>
      <c r="F28" s="49">
        <v>40452</v>
      </c>
      <c r="G28" s="25">
        <v>3.5000000000000003E-2</v>
      </c>
      <c r="I28" s="25" t="s">
        <v>42</v>
      </c>
      <c r="J28" s="25">
        <v>6.2</v>
      </c>
      <c r="K28" s="25">
        <v>4.5999999999999996</v>
      </c>
      <c r="L28" s="25">
        <v>3</v>
      </c>
    </row>
    <row r="29" spans="1:12" s="25" customFormat="1" ht="14.25" x14ac:dyDescent="0.2">
      <c r="A29" s="46">
        <v>39083</v>
      </c>
      <c r="B29" s="47" t="s">
        <v>163</v>
      </c>
      <c r="C29" s="17">
        <v>33.287999999999997</v>
      </c>
      <c r="D29" s="17" t="e">
        <f>NA()</f>
        <v>#N/A</v>
      </c>
      <c r="E29" s="17"/>
      <c r="F29" s="49">
        <v>40544</v>
      </c>
      <c r="G29" s="25">
        <v>0.41</v>
      </c>
      <c r="I29" s="25" t="s">
        <v>43</v>
      </c>
      <c r="J29" s="25">
        <v>8</v>
      </c>
      <c r="K29" s="25">
        <v>5.6</v>
      </c>
      <c r="L29" s="25">
        <v>9.1</v>
      </c>
    </row>
    <row r="30" spans="1:12" s="25" customFormat="1" ht="14.25" x14ac:dyDescent="0.2">
      <c r="A30" s="46">
        <v>39114</v>
      </c>
      <c r="B30" s="47" t="s">
        <v>164</v>
      </c>
      <c r="C30" s="17">
        <v>28.942</v>
      </c>
      <c r="D30" s="17" t="e">
        <f>NA()</f>
        <v>#N/A</v>
      </c>
      <c r="E30" s="17"/>
      <c r="F30" s="49">
        <v>40634</v>
      </c>
      <c r="G30" s="25">
        <v>0.88700000000000001</v>
      </c>
      <c r="I30" s="25" t="s">
        <v>44</v>
      </c>
      <c r="J30" s="25">
        <v>8.6999999999999993</v>
      </c>
      <c r="K30" s="25">
        <v>5</v>
      </c>
      <c r="L30" s="25">
        <v>4.5999999999999996</v>
      </c>
    </row>
    <row r="31" spans="1:12" s="25" customFormat="1" ht="14.25" x14ac:dyDescent="0.2">
      <c r="A31" s="46">
        <v>39142</v>
      </c>
      <c r="B31" s="47" t="s">
        <v>165</v>
      </c>
      <c r="C31" s="17">
        <v>30.01</v>
      </c>
      <c r="D31" s="17" t="e">
        <f>NA()</f>
        <v>#N/A</v>
      </c>
      <c r="E31" s="17"/>
      <c r="F31" s="49">
        <v>40725</v>
      </c>
      <c r="G31" s="25">
        <v>0.64700000000000002</v>
      </c>
      <c r="I31" s="25" t="s">
        <v>45</v>
      </c>
      <c r="J31" s="25">
        <v>10.8</v>
      </c>
      <c r="K31" s="25">
        <v>5.2</v>
      </c>
      <c r="L31" s="25">
        <v>8.5</v>
      </c>
    </row>
    <row r="32" spans="1:12" s="25" customFormat="1" x14ac:dyDescent="0.25">
      <c r="A32" s="46">
        <v>39173</v>
      </c>
      <c r="B32" s="47" t="s">
        <v>166</v>
      </c>
      <c r="C32" s="17">
        <v>28.931999999999999</v>
      </c>
      <c r="D32" s="17" t="e">
        <f>NA()</f>
        <v>#N/A</v>
      </c>
      <c r="E32" s="17"/>
      <c r="F32" s="49">
        <v>40817</v>
      </c>
      <c r="G32" s="25">
        <v>1.0349999999999999</v>
      </c>
      <c r="I32" s="25" t="s">
        <v>46</v>
      </c>
      <c r="J32" s="25">
        <v>10.6</v>
      </c>
      <c r="K32" s="25">
        <v>5.2</v>
      </c>
      <c r="L32" s="25">
        <v>3.3</v>
      </c>
    </row>
    <row r="33" spans="1:12" s="25" customFormat="1" x14ac:dyDescent="0.25">
      <c r="A33" s="46">
        <v>39203</v>
      </c>
      <c r="B33" s="47" t="s">
        <v>167</v>
      </c>
      <c r="C33" s="17">
        <v>34.82</v>
      </c>
      <c r="D33" s="17" t="e">
        <f>NA()</f>
        <v>#N/A</v>
      </c>
      <c r="E33" s="17"/>
      <c r="F33" s="49">
        <v>40909</v>
      </c>
      <c r="G33" s="25">
        <v>0.51200000000000001</v>
      </c>
      <c r="I33" s="25" t="s">
        <v>47</v>
      </c>
      <c r="J33" s="25">
        <v>8.5</v>
      </c>
      <c r="K33" s="25">
        <v>4.5</v>
      </c>
      <c r="L33" s="25">
        <v>2.4</v>
      </c>
    </row>
    <row r="34" spans="1:12" s="25" customFormat="1" x14ac:dyDescent="0.25">
      <c r="A34" s="46">
        <v>39234</v>
      </c>
      <c r="B34" s="47" t="s">
        <v>168</v>
      </c>
      <c r="C34" s="17">
        <v>30.044</v>
      </c>
      <c r="D34" s="17" t="e">
        <f>NA()</f>
        <v>#N/A</v>
      </c>
      <c r="E34" s="17"/>
      <c r="F34" s="49">
        <v>41000</v>
      </c>
      <c r="G34" s="25">
        <v>-0.20399999999999999</v>
      </c>
      <c r="I34" s="25" t="s">
        <v>48</v>
      </c>
      <c r="J34" s="25">
        <v>8.8000000000000007</v>
      </c>
      <c r="K34" s="25">
        <v>5.3</v>
      </c>
      <c r="L34" s="25">
        <v>2.6</v>
      </c>
    </row>
    <row r="35" spans="1:12" s="25" customFormat="1" x14ac:dyDescent="0.25">
      <c r="A35" s="46">
        <v>39264</v>
      </c>
      <c r="B35" s="47" t="s">
        <v>169</v>
      </c>
      <c r="C35" s="17">
        <v>30.628</v>
      </c>
      <c r="D35" s="17" t="e">
        <f>NA()</f>
        <v>#N/A</v>
      </c>
      <c r="E35" s="17"/>
      <c r="F35" s="49">
        <v>41091</v>
      </c>
      <c r="G35" s="25">
        <v>-0.373</v>
      </c>
      <c r="I35" s="25" t="s">
        <v>49</v>
      </c>
      <c r="J35" s="25">
        <v>7.5</v>
      </c>
      <c r="K35" s="25">
        <v>4.8</v>
      </c>
      <c r="L35" s="25">
        <v>1.1000000000000001</v>
      </c>
    </row>
    <row r="36" spans="1:12" s="25" customFormat="1" x14ac:dyDescent="0.25">
      <c r="A36" s="46">
        <v>39295</v>
      </c>
      <c r="B36" s="47" t="s">
        <v>170</v>
      </c>
      <c r="C36" s="17">
        <v>29.099</v>
      </c>
      <c r="D36" s="17" t="e">
        <f>NA()</f>
        <v>#N/A</v>
      </c>
      <c r="E36" s="17"/>
      <c r="F36" s="49">
        <v>41183</v>
      </c>
      <c r="G36" s="25">
        <v>-8.0000000000000002E-3</v>
      </c>
      <c r="I36" s="25" t="s">
        <v>50</v>
      </c>
      <c r="J36" s="25">
        <v>6</v>
      </c>
      <c r="K36" s="25">
        <v>4.4000000000000004</v>
      </c>
      <c r="L36" s="25">
        <v>1.7</v>
      </c>
    </row>
    <row r="37" spans="1:12" s="25" customFormat="1" x14ac:dyDescent="0.25">
      <c r="A37" s="46">
        <v>39326</v>
      </c>
      <c r="B37" s="47" t="s">
        <v>171</v>
      </c>
      <c r="C37" s="17">
        <v>29.669</v>
      </c>
      <c r="D37" s="17" t="e">
        <f>NA()</f>
        <v>#N/A</v>
      </c>
      <c r="E37" s="17"/>
      <c r="F37" s="49">
        <v>41275</v>
      </c>
      <c r="G37" s="25">
        <v>0.66300000000000003</v>
      </c>
      <c r="I37" s="25" t="s">
        <v>51</v>
      </c>
      <c r="J37" s="25">
        <v>6.8</v>
      </c>
      <c r="K37" s="25">
        <v>4.0999999999999996</v>
      </c>
      <c r="L37" s="25">
        <v>0.5</v>
      </c>
    </row>
    <row r="38" spans="1:12" s="25" customFormat="1" x14ac:dyDescent="0.25">
      <c r="A38" s="46">
        <v>39356</v>
      </c>
      <c r="B38" s="47" t="s">
        <v>172</v>
      </c>
      <c r="C38" s="17">
        <v>35.380000000000003</v>
      </c>
      <c r="D38" s="17" t="e">
        <f>NA()</f>
        <v>#N/A</v>
      </c>
      <c r="E38" s="17"/>
      <c r="F38" s="49">
        <v>41365</v>
      </c>
      <c r="G38" s="25">
        <v>2.7970000000000002</v>
      </c>
      <c r="I38" s="25" t="s">
        <v>52</v>
      </c>
      <c r="J38" s="25">
        <v>6.2</v>
      </c>
      <c r="K38" s="25">
        <v>10.5</v>
      </c>
      <c r="L38" s="25">
        <v>0.9</v>
      </c>
    </row>
    <row r="39" spans="1:12" s="25" customFormat="1" x14ac:dyDescent="0.25">
      <c r="A39" s="46">
        <v>39387</v>
      </c>
      <c r="B39" s="47" t="s">
        <v>173</v>
      </c>
      <c r="C39" s="17">
        <v>33.725999999999999</v>
      </c>
      <c r="D39" s="17" t="e">
        <f>NA()</f>
        <v>#N/A</v>
      </c>
      <c r="E39" s="17"/>
      <c r="F39" s="49">
        <v>41456</v>
      </c>
      <c r="G39" s="25">
        <v>0.47</v>
      </c>
      <c r="I39" s="25" t="s">
        <v>53</v>
      </c>
      <c r="J39" s="25">
        <v>5.2</v>
      </c>
      <c r="K39" s="25">
        <v>11.7</v>
      </c>
      <c r="L39" s="25">
        <v>0.6</v>
      </c>
    </row>
    <row r="40" spans="1:12" s="25" customFormat="1" x14ac:dyDescent="0.25">
      <c r="A40" s="46">
        <v>39417</v>
      </c>
      <c r="B40" s="47" t="s">
        <v>174</v>
      </c>
      <c r="C40" s="17">
        <v>25.148</v>
      </c>
      <c r="D40" s="17" t="e">
        <f>NA()</f>
        <v>#N/A</v>
      </c>
      <c r="E40" s="17"/>
      <c r="F40" s="49">
        <v>41548</v>
      </c>
      <c r="G40" s="25">
        <v>0.98799999999999999</v>
      </c>
      <c r="I40" s="25" t="s">
        <v>54</v>
      </c>
      <c r="J40" s="25">
        <v>5.8</v>
      </c>
      <c r="K40" s="25">
        <v>14.2</v>
      </c>
      <c r="L40" s="25">
        <v>0.9</v>
      </c>
    </row>
    <row r="41" spans="1:12" s="25" customFormat="1" x14ac:dyDescent="0.25">
      <c r="A41" s="46">
        <v>39448</v>
      </c>
      <c r="B41" s="47" t="s">
        <v>175</v>
      </c>
      <c r="C41" s="17">
        <v>21.067</v>
      </c>
      <c r="D41" s="17" t="e">
        <f>NA()</f>
        <v>#N/A</v>
      </c>
      <c r="E41" s="17"/>
      <c r="F41" s="49">
        <v>41640</v>
      </c>
      <c r="G41" s="25">
        <v>1.7889999999999999</v>
      </c>
      <c r="I41" s="25" t="s">
        <v>55</v>
      </c>
      <c r="J41" s="25">
        <v>7.6</v>
      </c>
      <c r="K41" s="25">
        <v>16.399999999999999</v>
      </c>
      <c r="L41" s="25">
        <v>1.2</v>
      </c>
    </row>
    <row r="42" spans="1:12" s="25" customFormat="1" x14ac:dyDescent="0.25">
      <c r="A42" s="46">
        <v>39479</v>
      </c>
      <c r="B42" s="47" t="s">
        <v>176</v>
      </c>
      <c r="C42" s="17">
        <v>22.481999999999999</v>
      </c>
      <c r="D42" s="17" t="e">
        <f>NA()</f>
        <v>#N/A</v>
      </c>
      <c r="E42" s="17"/>
      <c r="F42" s="49">
        <v>41730</v>
      </c>
      <c r="G42" s="25">
        <v>2.9009999999999998</v>
      </c>
      <c r="I42" s="25" t="s">
        <v>56</v>
      </c>
      <c r="J42" s="25">
        <v>8.3000000000000007</v>
      </c>
      <c r="K42" s="25">
        <v>14.8</v>
      </c>
      <c r="L42" s="25">
        <v>1.5</v>
      </c>
    </row>
    <row r="43" spans="1:12" s="25" customFormat="1" x14ac:dyDescent="0.25">
      <c r="A43" s="46">
        <v>39508</v>
      </c>
      <c r="B43" s="47" t="s">
        <v>177</v>
      </c>
      <c r="C43" s="17">
        <v>19.247</v>
      </c>
      <c r="D43" s="17" t="e">
        <f>NA()</f>
        <v>#N/A</v>
      </c>
      <c r="E43" s="17"/>
      <c r="F43" s="49">
        <v>41821</v>
      </c>
      <c r="G43" s="25">
        <v>1.22</v>
      </c>
      <c r="I43" s="25" t="s">
        <v>57</v>
      </c>
      <c r="J43" s="25">
        <v>8.6</v>
      </c>
      <c r="K43" s="25">
        <v>15.4</v>
      </c>
      <c r="L43" s="25">
        <v>2</v>
      </c>
    </row>
    <row r="44" spans="1:12" s="25" customFormat="1" x14ac:dyDescent="0.25">
      <c r="A44" s="46">
        <v>39539</v>
      </c>
      <c r="B44" s="47" t="s">
        <v>178</v>
      </c>
      <c r="C44" s="17">
        <v>17.559000000000001</v>
      </c>
      <c r="D44" s="17" t="e">
        <f>NA()</f>
        <v>#N/A</v>
      </c>
      <c r="E44" s="17"/>
      <c r="F44" s="49">
        <v>41913</v>
      </c>
      <c r="G44" s="25">
        <v>3.0089999999999999</v>
      </c>
      <c r="I44" s="25" t="s">
        <v>58</v>
      </c>
      <c r="J44" s="25">
        <v>9.3000000000000007</v>
      </c>
      <c r="K44" s="25">
        <v>16.7</v>
      </c>
      <c r="L44" s="25">
        <v>2.6</v>
      </c>
    </row>
    <row r="45" spans="1:12" s="25" customFormat="1" x14ac:dyDescent="0.25">
      <c r="A45" s="46">
        <v>39569</v>
      </c>
      <c r="B45" s="47" t="s">
        <v>179</v>
      </c>
      <c r="C45" s="17">
        <v>16.891999999999999</v>
      </c>
      <c r="D45" s="17" t="e">
        <f>NA()</f>
        <v>#N/A</v>
      </c>
      <c r="E45" s="17"/>
      <c r="F45" s="49">
        <v>42005</v>
      </c>
      <c r="G45" s="25">
        <v>2.883</v>
      </c>
      <c r="I45" s="25" t="s">
        <v>59</v>
      </c>
      <c r="J45" s="25">
        <v>9.9</v>
      </c>
      <c r="K45" s="25">
        <v>17.100000000000001</v>
      </c>
      <c r="L45" s="25">
        <v>2.2999999999999998</v>
      </c>
    </row>
    <row r="46" spans="1:12" s="25" customFormat="1" x14ac:dyDescent="0.25">
      <c r="A46" s="46">
        <v>39600</v>
      </c>
      <c r="B46" s="47" t="s">
        <v>180</v>
      </c>
      <c r="C46" s="17">
        <v>13.413</v>
      </c>
      <c r="D46" s="17" t="e">
        <f>NA()</f>
        <v>#N/A</v>
      </c>
      <c r="E46" s="17"/>
      <c r="F46" s="49">
        <v>42095</v>
      </c>
      <c r="G46" s="25">
        <v>3.0659999999999998</v>
      </c>
      <c r="I46" s="25" t="s">
        <v>60</v>
      </c>
      <c r="J46" s="25">
        <v>9.6</v>
      </c>
      <c r="K46" s="25">
        <v>17.5</v>
      </c>
      <c r="L46" s="25">
        <v>7.7</v>
      </c>
    </row>
    <row r="47" spans="1:12" s="25" customFormat="1" x14ac:dyDescent="0.25">
      <c r="A47" s="46">
        <v>39630</v>
      </c>
      <c r="B47" s="47" t="s">
        <v>181</v>
      </c>
      <c r="C47" s="17">
        <v>11.986000000000001</v>
      </c>
      <c r="D47" s="17" t="e">
        <f>NA()</f>
        <v>#N/A</v>
      </c>
      <c r="E47" s="17"/>
      <c r="F47" s="49">
        <v>42186</v>
      </c>
      <c r="G47" s="25">
        <v>2.9319999999999999</v>
      </c>
      <c r="I47" s="25" t="s">
        <v>61</v>
      </c>
      <c r="J47" s="25">
        <v>10.8</v>
      </c>
      <c r="K47" s="25">
        <v>20.100000000000001</v>
      </c>
      <c r="L47" s="25">
        <v>2.1</v>
      </c>
    </row>
    <row r="48" spans="1:12" s="25" customFormat="1" x14ac:dyDescent="0.25">
      <c r="A48" s="46">
        <v>39661</v>
      </c>
      <c r="B48" s="47" t="s">
        <v>182</v>
      </c>
      <c r="C48" s="17">
        <v>11.617000000000001</v>
      </c>
      <c r="D48" s="17" t="e">
        <f>NA()</f>
        <v>#N/A</v>
      </c>
      <c r="E48" s="17"/>
      <c r="F48" s="49">
        <v>42278</v>
      </c>
      <c r="G48" s="25">
        <v>3.0619999999999998</v>
      </c>
      <c r="I48" s="25" t="s">
        <v>62</v>
      </c>
      <c r="J48" s="25">
        <v>9.6</v>
      </c>
      <c r="K48" s="25">
        <v>21.7</v>
      </c>
      <c r="L48" s="25">
        <v>3.6</v>
      </c>
    </row>
    <row r="49" spans="1:12" s="25" customFormat="1" x14ac:dyDescent="0.25">
      <c r="A49" s="46">
        <v>39692</v>
      </c>
      <c r="B49" s="47" t="s">
        <v>183</v>
      </c>
      <c r="C49" s="17">
        <v>10.138999999999999</v>
      </c>
      <c r="D49" s="17" t="e">
        <f>NA()</f>
        <v>#N/A</v>
      </c>
      <c r="E49" s="17"/>
      <c r="F49" s="49">
        <v>42370</v>
      </c>
      <c r="G49" s="25">
        <v>2.9289999999999998</v>
      </c>
      <c r="I49" s="25" t="s">
        <v>63</v>
      </c>
      <c r="J49" s="25">
        <v>9.8000000000000007</v>
      </c>
      <c r="K49" s="25">
        <v>23.2</v>
      </c>
      <c r="L49" s="25">
        <v>2.8</v>
      </c>
    </row>
    <row r="50" spans="1:12" s="25" customFormat="1" x14ac:dyDescent="0.25">
      <c r="A50" s="46">
        <v>39722</v>
      </c>
      <c r="B50" s="47" t="s">
        <v>184</v>
      </c>
      <c r="C50" s="17">
        <v>9.8379999999999992</v>
      </c>
      <c r="D50" s="17" t="e">
        <f>NA()</f>
        <v>#N/A</v>
      </c>
      <c r="E50" s="17"/>
      <c r="F50" s="49">
        <v>42461</v>
      </c>
      <c r="G50" s="25">
        <v>4.2300000000000004</v>
      </c>
      <c r="I50" s="25" t="s">
        <v>64</v>
      </c>
      <c r="J50" s="25">
        <v>12.1</v>
      </c>
      <c r="K50" s="25">
        <v>24.1</v>
      </c>
      <c r="L50" s="25">
        <v>2.6</v>
      </c>
    </row>
    <row r="51" spans="1:12" s="25" customFormat="1" x14ac:dyDescent="0.25">
      <c r="A51" s="46">
        <v>39753</v>
      </c>
      <c r="B51" s="47" t="s">
        <v>185</v>
      </c>
      <c r="C51" s="17">
        <v>4.7869999999999999</v>
      </c>
      <c r="D51" s="17" t="e">
        <f>NA()</f>
        <v>#N/A</v>
      </c>
      <c r="E51" s="17"/>
      <c r="F51" s="49">
        <v>42552</v>
      </c>
      <c r="G51" s="25">
        <v>6.7009999999999996</v>
      </c>
      <c r="I51" s="25" t="s">
        <v>65</v>
      </c>
      <c r="J51" s="25">
        <v>11.5</v>
      </c>
      <c r="K51" s="25">
        <v>27.7</v>
      </c>
      <c r="L51" s="25">
        <v>4.4000000000000004</v>
      </c>
    </row>
    <row r="52" spans="1:12" s="25" customFormat="1" x14ac:dyDescent="0.25">
      <c r="A52" s="46">
        <v>39783</v>
      </c>
      <c r="B52" s="47" t="s">
        <v>186</v>
      </c>
      <c r="C52" s="17">
        <v>5.98</v>
      </c>
      <c r="D52" s="17" t="e">
        <f>NA()</f>
        <v>#N/A</v>
      </c>
      <c r="E52" s="17"/>
      <c r="F52" s="49">
        <v>42644</v>
      </c>
      <c r="G52" s="25">
        <v>6.1020000000000003</v>
      </c>
      <c r="I52" s="25" t="s">
        <v>66</v>
      </c>
      <c r="J52" s="25">
        <v>12.5</v>
      </c>
      <c r="K52" s="25">
        <v>29.9</v>
      </c>
      <c r="L52" s="25">
        <v>4.0999999999999996</v>
      </c>
    </row>
    <row r="53" spans="1:12" s="25" customFormat="1" x14ac:dyDescent="0.25">
      <c r="A53" s="46">
        <v>39814</v>
      </c>
      <c r="B53" s="47" t="s">
        <v>187</v>
      </c>
      <c r="C53" s="17">
        <v>3.7509999999999999</v>
      </c>
      <c r="D53" s="17" t="e">
        <f>NA()</f>
        <v>#N/A</v>
      </c>
      <c r="E53" s="17"/>
      <c r="F53" s="49">
        <v>42736</v>
      </c>
      <c r="G53" s="25">
        <v>6.9580000000000002</v>
      </c>
      <c r="I53" s="25" t="s">
        <v>67</v>
      </c>
      <c r="J53" s="25">
        <v>12.8</v>
      </c>
      <c r="K53" s="25">
        <v>32.5</v>
      </c>
      <c r="L53" s="25">
        <v>5.7</v>
      </c>
    </row>
    <row r="54" spans="1:12" s="25" customFormat="1" x14ac:dyDescent="0.25">
      <c r="A54" s="46">
        <v>39845</v>
      </c>
      <c r="B54" s="47" t="s">
        <v>188</v>
      </c>
      <c r="C54" s="17">
        <v>2.6110000000000002</v>
      </c>
      <c r="D54" s="17" t="e">
        <f>NA()</f>
        <v>#N/A</v>
      </c>
      <c r="E54" s="17"/>
      <c r="F54" s="49">
        <v>42826</v>
      </c>
      <c r="G54" s="25">
        <v>6.32</v>
      </c>
      <c r="I54" s="25" t="s">
        <v>68</v>
      </c>
      <c r="J54" s="25">
        <v>14.8</v>
      </c>
      <c r="K54" s="25">
        <v>34.799999999999997</v>
      </c>
      <c r="L54" s="25">
        <v>6.7</v>
      </c>
    </row>
    <row r="55" spans="1:12" s="25" customFormat="1" x14ac:dyDescent="0.25">
      <c r="A55" s="46">
        <v>39873</v>
      </c>
      <c r="B55" s="47" t="s">
        <v>189</v>
      </c>
      <c r="C55" s="17">
        <v>3.3719999999999999</v>
      </c>
      <c r="D55" s="17" t="e">
        <f>NA()</f>
        <v>#N/A</v>
      </c>
      <c r="E55" s="17"/>
      <c r="F55" s="49">
        <v>42917</v>
      </c>
      <c r="G55" s="25">
        <v>8.58</v>
      </c>
      <c r="I55" s="25" t="s">
        <v>69</v>
      </c>
      <c r="J55" s="25">
        <v>18.2</v>
      </c>
      <c r="K55" s="25">
        <v>37.4</v>
      </c>
      <c r="L55" s="25">
        <v>10.8</v>
      </c>
    </row>
    <row r="56" spans="1:12" s="25" customFormat="1" x14ac:dyDescent="0.25">
      <c r="A56" s="46">
        <v>39904</v>
      </c>
      <c r="B56" s="47" t="s">
        <v>190</v>
      </c>
      <c r="C56" s="17">
        <v>2.0430000000000001</v>
      </c>
      <c r="D56" s="17" t="e">
        <f>NA()</f>
        <v>#N/A</v>
      </c>
      <c r="E56" s="17"/>
      <c r="F56" s="49">
        <v>43009</v>
      </c>
      <c r="G56" s="25">
        <v>9.1300000000000008</v>
      </c>
      <c r="I56" s="25" t="s">
        <v>70</v>
      </c>
      <c r="J56" s="25">
        <v>21.4</v>
      </c>
      <c r="K56" s="25">
        <v>41.3</v>
      </c>
      <c r="L56" s="25">
        <v>9.6</v>
      </c>
    </row>
    <row r="57" spans="1:12" x14ac:dyDescent="0.25">
      <c r="A57" s="46">
        <v>39934</v>
      </c>
      <c r="B57" s="48" t="s">
        <v>191</v>
      </c>
      <c r="C57" s="6">
        <v>0.10299999999999999</v>
      </c>
      <c r="D57" s="6" t="e">
        <f>NA()</f>
        <v>#N/A</v>
      </c>
      <c r="F57" s="49">
        <v>43101</v>
      </c>
      <c r="G57" s="6">
        <v>9.9730000000000008</v>
      </c>
    </row>
    <row r="58" spans="1:12" x14ac:dyDescent="0.25">
      <c r="A58" s="46">
        <v>39965</v>
      </c>
      <c r="B58" s="48" t="s">
        <v>192</v>
      </c>
      <c r="C58" s="6">
        <v>0.95699999999999996</v>
      </c>
      <c r="D58" s="6" t="e">
        <f>NA()</f>
        <v>#N/A</v>
      </c>
    </row>
    <row r="59" spans="1:12" x14ac:dyDescent="0.25">
      <c r="A59" s="46">
        <v>39995</v>
      </c>
      <c r="B59" s="48" t="s">
        <v>193</v>
      </c>
      <c r="C59" s="6">
        <v>-0.43</v>
      </c>
      <c r="D59" s="6" t="e">
        <f>NA()</f>
        <v>#N/A</v>
      </c>
    </row>
    <row r="60" spans="1:12" x14ac:dyDescent="0.25">
      <c r="A60" s="46">
        <v>40026</v>
      </c>
      <c r="B60" s="48" t="s">
        <v>194</v>
      </c>
      <c r="C60" s="6">
        <v>-0.73099999999999998</v>
      </c>
      <c r="D60" s="6" t="e">
        <f>NA()</f>
        <v>#N/A</v>
      </c>
    </row>
    <row r="61" spans="1:12" x14ac:dyDescent="0.25">
      <c r="A61" s="46">
        <v>40057</v>
      </c>
      <c r="B61" s="48" t="s">
        <v>195</v>
      </c>
      <c r="C61" s="6">
        <v>-1.47</v>
      </c>
      <c r="D61" s="6" t="e">
        <f>NA()</f>
        <v>#N/A</v>
      </c>
    </row>
    <row r="62" spans="1:12" x14ac:dyDescent="0.25">
      <c r="A62" s="46">
        <v>40087</v>
      </c>
      <c r="B62" s="48" t="s">
        <v>196</v>
      </c>
      <c r="C62" s="6">
        <v>-1.7110000000000001</v>
      </c>
      <c r="D62" s="6" t="e">
        <f>NA()</f>
        <v>#N/A</v>
      </c>
    </row>
    <row r="63" spans="1:12" x14ac:dyDescent="0.25">
      <c r="A63" s="46">
        <v>40118</v>
      </c>
      <c r="B63" s="48" t="s">
        <v>197</v>
      </c>
      <c r="C63" s="6">
        <v>0.66400000000000003</v>
      </c>
      <c r="D63" s="6" t="e">
        <f>NA()</f>
        <v>#N/A</v>
      </c>
    </row>
    <row r="64" spans="1:12" x14ac:dyDescent="0.25">
      <c r="A64" s="46">
        <v>40148</v>
      </c>
      <c r="B64" s="48" t="s">
        <v>198</v>
      </c>
      <c r="C64" s="6">
        <v>0.69199999999999995</v>
      </c>
      <c r="D64" s="6" t="e">
        <f>NA()</f>
        <v>#N/A</v>
      </c>
    </row>
    <row r="65" spans="1:4" x14ac:dyDescent="0.25">
      <c r="A65" s="46">
        <v>40179</v>
      </c>
      <c r="B65" s="48" t="s">
        <v>199</v>
      </c>
      <c r="C65" s="6">
        <v>1.526</v>
      </c>
      <c r="D65" s="6" t="e">
        <f>NA()</f>
        <v>#N/A</v>
      </c>
    </row>
    <row r="66" spans="1:4" x14ac:dyDescent="0.25">
      <c r="A66" s="46">
        <v>40210</v>
      </c>
      <c r="B66" s="48" t="s">
        <v>200</v>
      </c>
      <c r="C66" s="6">
        <v>2.7189999999999999</v>
      </c>
      <c r="D66" s="6" t="e">
        <f>NA()</f>
        <v>#N/A</v>
      </c>
    </row>
    <row r="67" spans="1:4" x14ac:dyDescent="0.25">
      <c r="A67" s="46">
        <v>40238</v>
      </c>
      <c r="B67" s="48" t="s">
        <v>201</v>
      </c>
      <c r="C67" s="6">
        <v>2.5619999999999998</v>
      </c>
      <c r="D67" s="6" t="e">
        <f>NA()</f>
        <v>#N/A</v>
      </c>
    </row>
    <row r="68" spans="1:4" x14ac:dyDescent="0.25">
      <c r="A68" s="46">
        <v>40269</v>
      </c>
      <c r="B68" s="48" t="s">
        <v>202</v>
      </c>
      <c r="C68" s="6">
        <v>1.633</v>
      </c>
      <c r="D68" s="6" t="e">
        <f>NA()</f>
        <v>#N/A</v>
      </c>
    </row>
    <row r="69" spans="1:4" x14ac:dyDescent="0.25">
      <c r="A69" s="46">
        <v>40299</v>
      </c>
      <c r="B69" s="48" t="s">
        <v>203</v>
      </c>
      <c r="C69" s="6">
        <v>0.46600000000000003</v>
      </c>
      <c r="D69" s="6" t="e">
        <f>NA()</f>
        <v>#N/A</v>
      </c>
    </row>
    <row r="70" spans="1:4" x14ac:dyDescent="0.25">
      <c r="A70" s="46">
        <v>40330</v>
      </c>
      <c r="B70" s="48" t="s">
        <v>204</v>
      </c>
      <c r="C70" s="6">
        <v>-0.59099999999999997</v>
      </c>
      <c r="D70" s="6" t="e">
        <f>NA()</f>
        <v>#N/A</v>
      </c>
    </row>
    <row r="71" spans="1:4" x14ac:dyDescent="0.25">
      <c r="A71" s="46">
        <v>40360</v>
      </c>
      <c r="B71" s="48" t="s">
        <v>205</v>
      </c>
      <c r="C71" s="6">
        <v>0.105</v>
      </c>
      <c r="D71" s="6" t="e">
        <f>NA()</f>
        <v>#N/A</v>
      </c>
    </row>
    <row r="72" spans="1:4" x14ac:dyDescent="0.25">
      <c r="A72" s="46">
        <v>40391</v>
      </c>
      <c r="B72" s="48" t="s">
        <v>206</v>
      </c>
      <c r="C72" s="6">
        <v>-1.17</v>
      </c>
      <c r="D72" s="6" t="e">
        <f>NA()</f>
        <v>#N/A</v>
      </c>
    </row>
    <row r="73" spans="1:4" x14ac:dyDescent="0.25">
      <c r="A73" s="46">
        <v>40422</v>
      </c>
      <c r="B73" s="48" t="s">
        <v>207</v>
      </c>
      <c r="C73" s="6">
        <v>-6.0999999999999999E-2</v>
      </c>
      <c r="D73" s="6" t="e">
        <f>NA()</f>
        <v>#N/A</v>
      </c>
    </row>
    <row r="74" spans="1:4" x14ac:dyDescent="0.25">
      <c r="A74" s="46">
        <v>40452</v>
      </c>
      <c r="B74" s="48" t="s">
        <v>208</v>
      </c>
      <c r="C74" s="6">
        <v>-0.38300000000000001</v>
      </c>
      <c r="D74" s="6" t="e">
        <f>NA()</f>
        <v>#N/A</v>
      </c>
    </row>
    <row r="75" spans="1:4" x14ac:dyDescent="0.25">
      <c r="A75" s="46">
        <v>40483</v>
      </c>
      <c r="B75" s="48" t="s">
        <v>209</v>
      </c>
      <c r="C75" s="6">
        <v>0.246</v>
      </c>
      <c r="D75" s="6" t="e">
        <f>NA()</f>
        <v>#N/A</v>
      </c>
    </row>
    <row r="76" spans="1:4" x14ac:dyDescent="0.25">
      <c r="A76" s="46">
        <v>40513</v>
      </c>
      <c r="B76" s="48" t="s">
        <v>210</v>
      </c>
      <c r="C76" s="6">
        <v>0.47899999999999998</v>
      </c>
      <c r="D76" s="6" t="e">
        <f>NA()</f>
        <v>#N/A</v>
      </c>
    </row>
    <row r="77" spans="1:4" x14ac:dyDescent="0.25">
      <c r="A77" s="46">
        <v>40544</v>
      </c>
      <c r="B77" s="48" t="s">
        <v>211</v>
      </c>
      <c r="C77" s="6">
        <v>0.28499999999999998</v>
      </c>
      <c r="D77" s="6" t="e">
        <f>NA()</f>
        <v>#N/A</v>
      </c>
    </row>
    <row r="78" spans="1:4" x14ac:dyDescent="0.25">
      <c r="A78" s="46">
        <v>40575</v>
      </c>
      <c r="B78" s="48" t="s">
        <v>212</v>
      </c>
      <c r="C78" s="6">
        <v>1.081</v>
      </c>
      <c r="D78" s="6" t="e">
        <f>NA()</f>
        <v>#N/A</v>
      </c>
    </row>
    <row r="79" spans="1:4" x14ac:dyDescent="0.25">
      <c r="A79" s="46">
        <v>40603</v>
      </c>
      <c r="B79" s="48" t="s">
        <v>213</v>
      </c>
      <c r="C79" s="6">
        <v>1.08</v>
      </c>
      <c r="D79" s="6" t="e">
        <f>NA()</f>
        <v>#N/A</v>
      </c>
    </row>
    <row r="80" spans="1:4" x14ac:dyDescent="0.25">
      <c r="A80" s="46">
        <v>40634</v>
      </c>
      <c r="B80" s="48" t="s">
        <v>214</v>
      </c>
      <c r="C80" s="6">
        <v>1.456</v>
      </c>
      <c r="D80" s="6" t="e">
        <f>NA()</f>
        <v>#N/A</v>
      </c>
    </row>
    <row r="81" spans="1:4" x14ac:dyDescent="0.25">
      <c r="A81" s="46">
        <v>40664</v>
      </c>
      <c r="B81" s="48" t="s">
        <v>215</v>
      </c>
      <c r="C81" s="6">
        <v>0.84799999999999998</v>
      </c>
      <c r="D81" s="6">
        <v>5.1130000000000004</v>
      </c>
    </row>
    <row r="82" spans="1:4" x14ac:dyDescent="0.25">
      <c r="A82" s="46">
        <v>40695</v>
      </c>
      <c r="B82" s="48" t="s">
        <v>216</v>
      </c>
      <c r="C82" s="6">
        <v>0.81100000000000005</v>
      </c>
      <c r="D82" s="6">
        <v>4.84</v>
      </c>
    </row>
    <row r="83" spans="1:4" x14ac:dyDescent="0.25">
      <c r="A83" s="46">
        <v>40725</v>
      </c>
      <c r="B83" s="48" t="s">
        <v>217</v>
      </c>
      <c r="C83" s="6">
        <v>0.47</v>
      </c>
      <c r="D83" s="6">
        <v>4.5880000000000001</v>
      </c>
    </row>
    <row r="84" spans="1:4" x14ac:dyDescent="0.25">
      <c r="A84" s="46">
        <v>40756</v>
      </c>
      <c r="B84" s="48" t="s">
        <v>218</v>
      </c>
      <c r="C84" s="6">
        <v>1.0269999999999999</v>
      </c>
      <c r="D84" s="6">
        <v>4.1230000000000002</v>
      </c>
    </row>
    <row r="85" spans="1:4" x14ac:dyDescent="0.25">
      <c r="A85" s="46">
        <v>40787</v>
      </c>
      <c r="B85" s="48" t="s">
        <v>219</v>
      </c>
      <c r="C85" s="6">
        <v>1.1519999999999999</v>
      </c>
      <c r="D85" s="6">
        <v>4.915</v>
      </c>
    </row>
    <row r="86" spans="1:4" x14ac:dyDescent="0.25">
      <c r="A86" s="46">
        <v>40817</v>
      </c>
      <c r="B86" s="48" t="s">
        <v>220</v>
      </c>
      <c r="C86" s="6">
        <v>0.76300000000000001</v>
      </c>
      <c r="D86" s="6">
        <v>3.8980000000000001</v>
      </c>
    </row>
    <row r="87" spans="1:4" x14ac:dyDescent="0.25">
      <c r="A87" s="46">
        <v>40848</v>
      </c>
      <c r="B87" s="48" t="s">
        <v>221</v>
      </c>
      <c r="C87" s="6">
        <v>3.8330000000000002</v>
      </c>
      <c r="D87" s="6">
        <v>4.8079999999999998</v>
      </c>
    </row>
    <row r="88" spans="1:4" x14ac:dyDescent="0.25">
      <c r="A88" s="46">
        <v>40878</v>
      </c>
      <c r="B88" s="48" t="s">
        <v>222</v>
      </c>
      <c r="C88" s="6">
        <v>1.1339999999999999</v>
      </c>
      <c r="D88" s="6">
        <v>2.94</v>
      </c>
    </row>
    <row r="89" spans="1:4" x14ac:dyDescent="0.25">
      <c r="A89" s="46">
        <v>40909</v>
      </c>
      <c r="B89" s="48" t="s">
        <v>223</v>
      </c>
      <c r="C89" s="6">
        <v>2.2080000000000002</v>
      </c>
      <c r="D89" s="6">
        <v>3.3679999999999999</v>
      </c>
    </row>
    <row r="90" spans="1:4" x14ac:dyDescent="0.25">
      <c r="A90" s="46">
        <v>40940</v>
      </c>
      <c r="B90" s="48" t="s">
        <v>224</v>
      </c>
      <c r="C90" s="6">
        <v>1.8440000000000001</v>
      </c>
      <c r="D90" s="6">
        <v>4.8319999999999999</v>
      </c>
    </row>
    <row r="91" spans="1:4" x14ac:dyDescent="0.25">
      <c r="A91" s="46">
        <v>40969</v>
      </c>
      <c r="B91" s="48" t="s">
        <v>225</v>
      </c>
      <c r="C91" s="6">
        <v>1.004</v>
      </c>
      <c r="D91" s="6">
        <v>3.0289999999999999</v>
      </c>
    </row>
    <row r="92" spans="1:4" x14ac:dyDescent="0.25">
      <c r="A92" s="46">
        <v>41000</v>
      </c>
      <c r="B92" s="48" t="s">
        <v>226</v>
      </c>
      <c r="C92" s="6">
        <v>1.556</v>
      </c>
      <c r="D92" s="6">
        <v>4.4039999999999999</v>
      </c>
    </row>
    <row r="93" spans="1:4" x14ac:dyDescent="0.25">
      <c r="A93" s="46">
        <v>41030</v>
      </c>
      <c r="B93" s="48" t="s">
        <v>227</v>
      </c>
      <c r="C93" s="6">
        <v>1.1479999999999999</v>
      </c>
      <c r="D93" s="6">
        <v>4.0890000000000004</v>
      </c>
    </row>
    <row r="94" spans="1:4" x14ac:dyDescent="0.25">
      <c r="A94" s="46">
        <v>41061</v>
      </c>
      <c r="B94" s="48" t="s">
        <v>228</v>
      </c>
      <c r="C94" s="6">
        <v>1.0029999999999999</v>
      </c>
      <c r="D94" s="6">
        <v>4.827</v>
      </c>
    </row>
    <row r="95" spans="1:4" x14ac:dyDescent="0.25">
      <c r="A95" s="46">
        <v>41091</v>
      </c>
      <c r="B95" s="48" t="s">
        <v>229</v>
      </c>
      <c r="C95" s="6">
        <v>0.72199999999999998</v>
      </c>
      <c r="D95" s="6">
        <v>4.617</v>
      </c>
    </row>
    <row r="96" spans="1:4" x14ac:dyDescent="0.25">
      <c r="A96" s="46">
        <v>41122</v>
      </c>
      <c r="B96" s="48" t="s">
        <v>230</v>
      </c>
      <c r="C96" s="6">
        <v>1.0999999999999999E-2</v>
      </c>
      <c r="D96" s="6">
        <v>5.101</v>
      </c>
    </row>
    <row r="97" spans="1:4" x14ac:dyDescent="0.25">
      <c r="A97" s="46">
        <v>41153</v>
      </c>
      <c r="B97" s="48" t="s">
        <v>231</v>
      </c>
      <c r="C97" s="6">
        <v>1.109</v>
      </c>
      <c r="D97" s="6">
        <v>4.9340000000000002</v>
      </c>
    </row>
    <row r="98" spans="1:4" x14ac:dyDescent="0.25">
      <c r="A98" s="46">
        <v>41183</v>
      </c>
      <c r="B98" s="48" t="s">
        <v>232</v>
      </c>
      <c r="C98" s="6">
        <v>1.6579999999999999</v>
      </c>
      <c r="D98" s="6">
        <v>5.8529999999999998</v>
      </c>
    </row>
    <row r="99" spans="1:4" x14ac:dyDescent="0.25">
      <c r="A99" s="46">
        <v>41214</v>
      </c>
      <c r="B99" s="48" t="s">
        <v>233</v>
      </c>
      <c r="C99" s="6">
        <v>1.3420000000000001</v>
      </c>
      <c r="D99" s="6">
        <v>5.8</v>
      </c>
    </row>
    <row r="100" spans="1:4" x14ac:dyDescent="0.25">
      <c r="A100" s="46">
        <v>41244</v>
      </c>
      <c r="B100" s="48" t="s">
        <v>234</v>
      </c>
      <c r="C100" s="6">
        <v>0.97699999999999998</v>
      </c>
      <c r="D100" s="6">
        <v>5.9039999999999999</v>
      </c>
    </row>
    <row r="101" spans="1:4" x14ac:dyDescent="0.25">
      <c r="A101" s="46">
        <v>41275</v>
      </c>
      <c r="B101" s="48" t="s">
        <v>235</v>
      </c>
      <c r="C101" s="6">
        <v>1.1819999999999999</v>
      </c>
      <c r="D101" s="6">
        <v>5.5209999999999999</v>
      </c>
    </row>
    <row r="102" spans="1:4" x14ac:dyDescent="0.25">
      <c r="A102" s="46">
        <v>41306</v>
      </c>
      <c r="B102" s="48" t="s">
        <v>236</v>
      </c>
      <c r="C102" s="6">
        <v>1.841</v>
      </c>
      <c r="D102" s="6">
        <v>5.7569999999999997</v>
      </c>
    </row>
    <row r="103" spans="1:4" x14ac:dyDescent="0.25">
      <c r="A103" s="46">
        <v>41334</v>
      </c>
      <c r="B103" s="48" t="s">
        <v>237</v>
      </c>
      <c r="C103" s="6">
        <v>2.2309999999999999</v>
      </c>
      <c r="D103" s="6">
        <v>6.1130000000000004</v>
      </c>
    </row>
    <row r="104" spans="1:4" x14ac:dyDescent="0.25">
      <c r="A104" s="46">
        <v>41365</v>
      </c>
      <c r="B104" s="48" t="s">
        <v>238</v>
      </c>
      <c r="C104" s="6">
        <v>1.897</v>
      </c>
      <c r="D104" s="6">
        <v>5.5339999999999998</v>
      </c>
    </row>
    <row r="105" spans="1:4" x14ac:dyDescent="0.25">
      <c r="A105" s="46">
        <v>41395</v>
      </c>
      <c r="B105" s="48" t="s">
        <v>239</v>
      </c>
      <c r="C105" s="6">
        <v>3.4249999999999998</v>
      </c>
      <c r="D105" s="6">
        <v>6.1470000000000002</v>
      </c>
    </row>
    <row r="106" spans="1:4" x14ac:dyDescent="0.25">
      <c r="A106" s="46">
        <v>41426</v>
      </c>
      <c r="B106" s="48" t="s">
        <v>240</v>
      </c>
      <c r="C106" s="6">
        <v>3.0409999999999999</v>
      </c>
      <c r="D106" s="6">
        <v>5.7709999999999999</v>
      </c>
    </row>
    <row r="107" spans="1:4" x14ac:dyDescent="0.25">
      <c r="A107" s="46">
        <v>41456</v>
      </c>
      <c r="B107" s="48" t="s">
        <v>241</v>
      </c>
      <c r="C107" s="6">
        <v>5.9160000000000004</v>
      </c>
      <c r="D107" s="6">
        <v>6.5129999999999999</v>
      </c>
    </row>
    <row r="108" spans="1:4" x14ac:dyDescent="0.25">
      <c r="A108" s="46">
        <v>41487</v>
      </c>
      <c r="B108" s="48" t="s">
        <v>242</v>
      </c>
      <c r="C108" s="6">
        <v>3.8940000000000001</v>
      </c>
      <c r="D108" s="6">
        <v>6.0529999999999999</v>
      </c>
    </row>
    <row r="109" spans="1:4" x14ac:dyDescent="0.25">
      <c r="A109" s="46">
        <v>41518</v>
      </c>
      <c r="B109" s="48" t="s">
        <v>243</v>
      </c>
      <c r="C109" s="6">
        <v>1.6930000000000001</v>
      </c>
      <c r="D109" s="6">
        <v>4.944</v>
      </c>
    </row>
    <row r="110" spans="1:4" x14ac:dyDescent="0.25">
      <c r="A110" s="46">
        <v>41548</v>
      </c>
      <c r="B110" s="48" t="s">
        <v>244</v>
      </c>
      <c r="C110" s="6">
        <v>2.2309999999999999</v>
      </c>
      <c r="D110" s="6">
        <v>6.8609999999999998</v>
      </c>
    </row>
    <row r="111" spans="1:4" x14ac:dyDescent="0.25">
      <c r="A111" s="46">
        <v>41579</v>
      </c>
      <c r="B111" s="48" t="s">
        <v>245</v>
      </c>
      <c r="C111" s="6">
        <v>1.08</v>
      </c>
      <c r="D111" s="6">
        <v>6.819</v>
      </c>
    </row>
    <row r="112" spans="1:4" x14ac:dyDescent="0.25">
      <c r="A112" s="46">
        <v>41609</v>
      </c>
      <c r="B112" s="48" t="s">
        <v>246</v>
      </c>
      <c r="C112" s="6">
        <v>3.89</v>
      </c>
      <c r="D112" s="6">
        <v>6.9630000000000001</v>
      </c>
    </row>
    <row r="113" spans="1:4" x14ac:dyDescent="0.25">
      <c r="A113" s="46">
        <v>41640</v>
      </c>
      <c r="B113" s="48" t="s">
        <v>247</v>
      </c>
      <c r="C113" s="6">
        <v>3.339</v>
      </c>
      <c r="D113" s="6">
        <v>7.4509999999999996</v>
      </c>
    </row>
    <row r="114" spans="1:4" x14ac:dyDescent="0.25">
      <c r="A114" s="46">
        <v>41671</v>
      </c>
      <c r="B114" s="48" t="s">
        <v>248</v>
      </c>
      <c r="C114" s="6">
        <v>3.05</v>
      </c>
      <c r="D114" s="6">
        <v>5.7549999999999999</v>
      </c>
    </row>
    <row r="115" spans="1:4" x14ac:dyDescent="0.25">
      <c r="A115" s="46">
        <v>41699</v>
      </c>
      <c r="B115" s="48" t="s">
        <v>249</v>
      </c>
      <c r="C115" s="6">
        <v>4.4640000000000004</v>
      </c>
      <c r="D115" s="6">
        <v>8.2089999999999996</v>
      </c>
    </row>
    <row r="116" spans="1:4" x14ac:dyDescent="0.25">
      <c r="A116" s="46">
        <v>41730</v>
      </c>
      <c r="B116" s="48" t="s">
        <v>250</v>
      </c>
      <c r="C116" s="6">
        <v>4.3369999999999997</v>
      </c>
      <c r="D116" s="6">
        <v>7.7489999999999997</v>
      </c>
    </row>
    <row r="117" spans="1:4" x14ac:dyDescent="0.25">
      <c r="A117" s="46">
        <v>41760</v>
      </c>
      <c r="B117" s="48" t="s">
        <v>251</v>
      </c>
      <c r="C117" s="6">
        <v>3.7189999999999999</v>
      </c>
      <c r="D117" s="6">
        <v>7.165</v>
      </c>
    </row>
    <row r="118" spans="1:4" x14ac:dyDescent="0.25">
      <c r="A118" s="46">
        <v>41791</v>
      </c>
      <c r="B118" s="48" t="s">
        <v>252</v>
      </c>
      <c r="C118" s="6">
        <v>4.944</v>
      </c>
      <c r="D118" s="6">
        <v>6.7160000000000002</v>
      </c>
    </row>
    <row r="119" spans="1:4" x14ac:dyDescent="0.25">
      <c r="A119" s="46">
        <v>41821</v>
      </c>
      <c r="B119" s="48" t="s">
        <v>253</v>
      </c>
      <c r="C119" s="6">
        <v>7.0529999999999999</v>
      </c>
      <c r="D119" s="6">
        <v>7.4859999999999998</v>
      </c>
    </row>
    <row r="120" spans="1:4" x14ac:dyDescent="0.25">
      <c r="A120" s="46">
        <v>41852</v>
      </c>
      <c r="B120" s="48" t="s">
        <v>254</v>
      </c>
      <c r="C120" s="6">
        <v>8.6449999999999996</v>
      </c>
      <c r="D120" s="6">
        <v>8.0790000000000006</v>
      </c>
    </row>
    <row r="121" spans="1:4" x14ac:dyDescent="0.25">
      <c r="A121" s="46">
        <v>41883</v>
      </c>
      <c r="B121" s="48" t="s">
        <v>255</v>
      </c>
      <c r="C121" s="6">
        <v>7.1440000000000001</v>
      </c>
      <c r="D121" s="6">
        <v>7.9119999999999999</v>
      </c>
    </row>
    <row r="122" spans="1:4" x14ac:dyDescent="0.25">
      <c r="A122" s="46">
        <v>41913</v>
      </c>
      <c r="B122" s="48" t="s">
        <v>256</v>
      </c>
      <c r="C122" s="6">
        <v>7.8840000000000003</v>
      </c>
      <c r="D122" s="6">
        <v>6.8979999999999997</v>
      </c>
    </row>
    <row r="123" spans="1:4" x14ac:dyDescent="0.25">
      <c r="A123" s="46">
        <v>41944</v>
      </c>
      <c r="B123" s="48" t="s">
        <v>257</v>
      </c>
      <c r="C123" s="6">
        <v>9.8360000000000003</v>
      </c>
      <c r="D123" s="6">
        <v>5.8869999999999996</v>
      </c>
    </row>
    <row r="124" spans="1:4" x14ac:dyDescent="0.25">
      <c r="A124" s="46">
        <v>41974</v>
      </c>
      <c r="B124" s="48" t="s">
        <v>258</v>
      </c>
      <c r="C124" s="6">
        <v>9.8859999999999992</v>
      </c>
      <c r="D124" s="6">
        <v>8.0850000000000009</v>
      </c>
    </row>
    <row r="125" spans="1:4" x14ac:dyDescent="0.25">
      <c r="A125" s="46">
        <v>42005</v>
      </c>
      <c r="B125" s="48" t="s">
        <v>259</v>
      </c>
      <c r="C125" s="6">
        <v>6.6269999999999998</v>
      </c>
      <c r="D125" s="6">
        <v>8.2129999999999992</v>
      </c>
    </row>
    <row r="126" spans="1:4" x14ac:dyDescent="0.25">
      <c r="A126" s="46">
        <v>42036</v>
      </c>
      <c r="B126" s="48" t="s">
        <v>260</v>
      </c>
      <c r="C126" s="6">
        <v>10.257999999999999</v>
      </c>
      <c r="D126" s="6">
        <v>8.6470000000000002</v>
      </c>
    </row>
    <row r="127" spans="1:4" x14ac:dyDescent="0.25">
      <c r="A127" s="46">
        <v>42064</v>
      </c>
      <c r="B127" s="48" t="s">
        <v>261</v>
      </c>
      <c r="C127" s="6">
        <v>9.5719999999999992</v>
      </c>
      <c r="D127" s="6">
        <v>7.2240000000000002</v>
      </c>
    </row>
    <row r="128" spans="1:4" x14ac:dyDescent="0.25">
      <c r="A128" s="46">
        <v>42095</v>
      </c>
      <c r="B128" s="48" t="s">
        <v>262</v>
      </c>
      <c r="C128" s="6">
        <v>11.728</v>
      </c>
      <c r="D128" s="6">
        <v>8.8040000000000003</v>
      </c>
    </row>
    <row r="129" spans="1:4" x14ac:dyDescent="0.25">
      <c r="A129" s="46">
        <v>42125</v>
      </c>
      <c r="B129" s="48" t="s">
        <v>263</v>
      </c>
      <c r="C129" s="6">
        <v>13.089</v>
      </c>
      <c r="D129" s="6">
        <v>11.27</v>
      </c>
    </row>
    <row r="130" spans="1:4" x14ac:dyDescent="0.25">
      <c r="A130" s="46">
        <v>42156</v>
      </c>
      <c r="B130" s="48" t="s">
        <v>264</v>
      </c>
      <c r="C130" s="6">
        <v>11.856</v>
      </c>
      <c r="D130" s="6">
        <v>10.552</v>
      </c>
    </row>
    <row r="131" spans="1:4" x14ac:dyDescent="0.25">
      <c r="A131" s="46">
        <v>42186</v>
      </c>
      <c r="B131" s="48" t="s">
        <v>265</v>
      </c>
      <c r="C131" s="6">
        <v>11.087999999999999</v>
      </c>
      <c r="D131" s="6">
        <v>9.39</v>
      </c>
    </row>
    <row r="132" spans="1:4" x14ac:dyDescent="0.25">
      <c r="A132" s="46">
        <v>42217</v>
      </c>
      <c r="B132" s="48" t="s">
        <v>266</v>
      </c>
      <c r="C132" s="6">
        <v>11.457000000000001</v>
      </c>
      <c r="D132" s="6">
        <v>11.132</v>
      </c>
    </row>
    <row r="133" spans="1:4" x14ac:dyDescent="0.25">
      <c r="A133" s="46">
        <v>42248</v>
      </c>
      <c r="B133" s="48" t="s">
        <v>267</v>
      </c>
      <c r="C133" s="6">
        <v>13.541</v>
      </c>
      <c r="D133" s="6">
        <v>9.7949999999999999</v>
      </c>
    </row>
    <row r="134" spans="1:4" x14ac:dyDescent="0.25">
      <c r="A134" s="46">
        <v>42278</v>
      </c>
      <c r="B134" s="48" t="s">
        <v>268</v>
      </c>
      <c r="C134" s="6">
        <v>14.619</v>
      </c>
      <c r="D134" s="6">
        <v>11.973000000000001</v>
      </c>
    </row>
    <row r="135" spans="1:4" x14ac:dyDescent="0.25">
      <c r="A135" s="46">
        <v>42309</v>
      </c>
      <c r="B135" s="48" t="s">
        <v>269</v>
      </c>
      <c r="C135" s="6">
        <v>14.628</v>
      </c>
      <c r="D135" s="6">
        <v>10.815</v>
      </c>
    </row>
    <row r="136" spans="1:4" x14ac:dyDescent="0.25">
      <c r="A136" s="46">
        <v>42339</v>
      </c>
      <c r="B136" s="48" t="s">
        <v>270</v>
      </c>
      <c r="C136" s="6">
        <v>13.933</v>
      </c>
      <c r="D136" s="6">
        <v>11.257999999999999</v>
      </c>
    </row>
    <row r="137" spans="1:4" x14ac:dyDescent="0.25">
      <c r="A137" s="46">
        <v>42370</v>
      </c>
      <c r="B137" s="48" t="s">
        <v>271</v>
      </c>
      <c r="C137" s="6">
        <v>15.989000000000001</v>
      </c>
      <c r="D137" s="6">
        <v>11.952999999999999</v>
      </c>
    </row>
    <row r="138" spans="1:4" x14ac:dyDescent="0.25">
      <c r="A138" s="46">
        <v>42401</v>
      </c>
      <c r="B138" s="48" t="s">
        <v>272</v>
      </c>
      <c r="C138" s="6">
        <v>16.420000000000002</v>
      </c>
      <c r="D138" s="6">
        <v>12.586</v>
      </c>
    </row>
    <row r="139" spans="1:4" x14ac:dyDescent="0.25">
      <c r="A139" s="46">
        <v>42430</v>
      </c>
      <c r="B139" s="48" t="s">
        <v>273</v>
      </c>
      <c r="C139" s="6">
        <v>16.638999999999999</v>
      </c>
      <c r="D139" s="6">
        <v>11.459</v>
      </c>
    </row>
    <row r="140" spans="1:4" x14ac:dyDescent="0.25">
      <c r="A140" s="46">
        <v>42461</v>
      </c>
      <c r="B140" s="48" t="s">
        <v>274</v>
      </c>
      <c r="C140" s="6">
        <v>16.956</v>
      </c>
      <c r="D140" s="6">
        <v>10.906000000000001</v>
      </c>
    </row>
    <row r="141" spans="1:4" x14ac:dyDescent="0.25">
      <c r="A141" s="46">
        <v>42491</v>
      </c>
      <c r="B141" s="48" t="s">
        <v>275</v>
      </c>
      <c r="C141" s="6">
        <v>18.317</v>
      </c>
      <c r="D141" s="6">
        <v>12.263</v>
      </c>
    </row>
    <row r="142" spans="1:4" x14ac:dyDescent="0.25">
      <c r="A142" s="46">
        <v>42522</v>
      </c>
      <c r="B142" s="48" t="s">
        <v>276</v>
      </c>
      <c r="C142" s="6">
        <v>20.798999999999999</v>
      </c>
      <c r="D142" s="6">
        <v>12.412000000000001</v>
      </c>
    </row>
    <row r="143" spans="1:4" x14ac:dyDescent="0.25">
      <c r="A143" s="46">
        <v>42552</v>
      </c>
      <c r="B143" s="48" t="s">
        <v>277</v>
      </c>
      <c r="C143" s="6">
        <v>19.149000000000001</v>
      </c>
      <c r="D143" s="6">
        <v>12.247</v>
      </c>
    </row>
    <row r="144" spans="1:4" x14ac:dyDescent="0.25">
      <c r="A144" s="46">
        <v>42583</v>
      </c>
      <c r="B144" s="48" t="s">
        <v>278</v>
      </c>
      <c r="C144" s="6">
        <v>19.34</v>
      </c>
      <c r="D144" s="6">
        <v>11.226000000000001</v>
      </c>
    </row>
    <row r="145" spans="1:4" x14ac:dyDescent="0.25">
      <c r="A145" s="46">
        <v>42614</v>
      </c>
      <c r="B145" s="48" t="s">
        <v>279</v>
      </c>
      <c r="C145" s="6">
        <v>21.056000000000001</v>
      </c>
      <c r="D145" s="6">
        <v>12.659000000000001</v>
      </c>
    </row>
    <row r="146" spans="1:4" x14ac:dyDescent="0.25">
      <c r="A146" s="46">
        <v>42644</v>
      </c>
      <c r="B146" s="48" t="s">
        <v>280</v>
      </c>
      <c r="C146" s="6">
        <v>20.465</v>
      </c>
      <c r="D146" s="6">
        <v>11.032</v>
      </c>
    </row>
    <row r="147" spans="1:4" x14ac:dyDescent="0.25">
      <c r="A147" s="46">
        <v>42675</v>
      </c>
      <c r="B147" s="48" t="s">
        <v>281</v>
      </c>
      <c r="C147" s="6">
        <v>18.425000000000001</v>
      </c>
      <c r="D147" s="6">
        <v>11.795999999999999</v>
      </c>
    </row>
    <row r="148" spans="1:4" x14ac:dyDescent="0.25">
      <c r="A148" s="46">
        <v>42705</v>
      </c>
      <c r="B148" s="48" t="s">
        <v>282</v>
      </c>
      <c r="C148" s="6">
        <v>20.064</v>
      </c>
      <c r="D148" s="6">
        <v>11.364000000000001</v>
      </c>
    </row>
    <row r="149" spans="1:4" x14ac:dyDescent="0.25">
      <c r="A149" s="46">
        <v>42736</v>
      </c>
      <c r="B149" s="48" t="s">
        <v>283</v>
      </c>
      <c r="C149" s="6">
        <v>20.28</v>
      </c>
      <c r="D149" s="6">
        <v>12.798</v>
      </c>
    </row>
    <row r="150" spans="1:4" x14ac:dyDescent="0.25">
      <c r="A150" s="46">
        <v>42767</v>
      </c>
      <c r="B150" s="48" t="s">
        <v>284</v>
      </c>
      <c r="C150" s="6">
        <v>17.489000000000001</v>
      </c>
      <c r="D150" s="6">
        <v>10.648</v>
      </c>
    </row>
    <row r="151" spans="1:4" x14ac:dyDescent="0.25">
      <c r="A151" s="46">
        <v>42795</v>
      </c>
      <c r="B151" s="48" t="s">
        <v>285</v>
      </c>
      <c r="C151" s="6">
        <v>21.731000000000002</v>
      </c>
      <c r="D151" s="6">
        <v>12.632999999999999</v>
      </c>
    </row>
    <row r="152" spans="1:4" x14ac:dyDescent="0.25">
      <c r="A152" s="46">
        <v>42826</v>
      </c>
      <c r="B152" s="48" t="s">
        <v>286</v>
      </c>
      <c r="C152" s="6">
        <v>21.021000000000001</v>
      </c>
      <c r="D152" s="6">
        <v>14.108000000000001</v>
      </c>
    </row>
    <row r="153" spans="1:4" x14ac:dyDescent="0.25">
      <c r="A153" s="46">
        <v>42856</v>
      </c>
      <c r="B153" s="48" t="s">
        <v>287</v>
      </c>
      <c r="C153" s="6">
        <v>21.379000000000001</v>
      </c>
      <c r="D153" s="6">
        <v>12.254</v>
      </c>
    </row>
    <row r="154" spans="1:4" x14ac:dyDescent="0.25">
      <c r="A154" s="46">
        <v>42887</v>
      </c>
      <c r="B154" s="48" t="s">
        <v>288</v>
      </c>
      <c r="C154" s="6">
        <v>21.715</v>
      </c>
      <c r="D154" s="6">
        <v>12.286</v>
      </c>
    </row>
    <row r="155" spans="1:4" x14ac:dyDescent="0.25">
      <c r="A155" s="46">
        <v>42917</v>
      </c>
      <c r="B155" s="48" t="s">
        <v>289</v>
      </c>
      <c r="C155" s="6">
        <v>31.225999999999999</v>
      </c>
      <c r="D155" s="6">
        <v>13.26</v>
      </c>
    </row>
    <row r="156" spans="1:4" x14ac:dyDescent="0.25">
      <c r="A156" s="46">
        <v>42948</v>
      </c>
      <c r="B156" s="48" t="s">
        <v>290</v>
      </c>
      <c r="C156" s="6">
        <v>27.404</v>
      </c>
      <c r="D156" s="6">
        <v>12.272</v>
      </c>
    </row>
    <row r="157" spans="1:4" x14ac:dyDescent="0.25">
      <c r="A157" s="46">
        <v>42979</v>
      </c>
      <c r="B157" s="48" t="s">
        <v>291</v>
      </c>
      <c r="C157" s="6">
        <v>27.759</v>
      </c>
      <c r="D157" s="6">
        <v>13.628</v>
      </c>
    </row>
    <row r="158" spans="1:4" x14ac:dyDescent="0.25">
      <c r="A158" s="46">
        <v>43009</v>
      </c>
      <c r="B158" s="48" t="s">
        <v>292</v>
      </c>
      <c r="C158" s="6">
        <v>27.332999999999998</v>
      </c>
      <c r="D158" s="6">
        <v>14.042</v>
      </c>
    </row>
    <row r="159" spans="1:4" x14ac:dyDescent="0.25">
      <c r="A159" s="46">
        <v>43040</v>
      </c>
      <c r="B159" s="48" t="s">
        <v>293</v>
      </c>
      <c r="C159" s="6">
        <v>29.364000000000001</v>
      </c>
      <c r="D159" s="6">
        <v>14.749000000000001</v>
      </c>
    </row>
    <row r="160" spans="1:4" x14ac:dyDescent="0.25">
      <c r="A160" s="46">
        <v>43070</v>
      </c>
      <c r="B160" s="48" t="s">
        <v>294</v>
      </c>
      <c r="C160" s="6">
        <v>28.206</v>
      </c>
      <c r="D160" s="6">
        <v>14.535</v>
      </c>
    </row>
    <row r="161" spans="1:4" x14ac:dyDescent="0.25">
      <c r="A161" s="46">
        <v>43101</v>
      </c>
      <c r="B161" s="48" t="s">
        <v>295</v>
      </c>
      <c r="C161" s="6">
        <v>26.411000000000001</v>
      </c>
      <c r="D161" s="6">
        <v>13.717000000000001</v>
      </c>
    </row>
  </sheetData>
  <mergeCells count="2">
    <mergeCell ref="J3:L3"/>
    <mergeCell ref="C3:G3"/>
  </mergeCells>
  <hyperlinks>
    <hyperlink ref="A2" location="Forside!A1" display="Retur til forsid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6" sqref="B6"/>
    </sheetView>
  </sheetViews>
  <sheetFormatPr defaultColWidth="8.88671875" defaultRowHeight="13.8" x14ac:dyDescent="0.25"/>
  <cols>
    <col min="1" max="1" width="10.33203125" style="6" customWidth="1"/>
    <col min="2" max="2" width="15.33203125" style="6" customWidth="1"/>
    <col min="3" max="3" width="19" style="6" bestFit="1" customWidth="1"/>
    <col min="4" max="16384" width="8.88671875" style="6"/>
  </cols>
  <sheetData>
    <row r="1" spans="1:3" s="3" customFormat="1" ht="37.950000000000003" customHeight="1" x14ac:dyDescent="0.3">
      <c r="A1" s="18" t="s">
        <v>78</v>
      </c>
      <c r="B1" s="19" t="s">
        <v>79</v>
      </c>
      <c r="C1" s="8"/>
    </row>
    <row r="2" spans="1:3" s="3" customFormat="1" ht="31.95" customHeight="1" x14ac:dyDescent="0.25">
      <c r="A2" s="21" t="s">
        <v>9</v>
      </c>
      <c r="B2" s="9"/>
    </row>
    <row r="3" spans="1:3" ht="14.4" x14ac:dyDescent="0.3">
      <c r="B3" s="10"/>
      <c r="C3" s="11"/>
    </row>
    <row r="4" spans="1:3" x14ac:dyDescent="0.25">
      <c r="B4" s="12"/>
      <c r="C4" s="13" t="s">
        <v>77</v>
      </c>
    </row>
    <row r="5" spans="1:3" ht="13.95" x14ac:dyDescent="0.25">
      <c r="A5" s="6" t="str">
        <f>+LEFT(B5,4)</f>
        <v>2006</v>
      </c>
      <c r="B5" s="15" t="str">
        <f>+[5]STAR!A2</f>
        <v>2006H1</v>
      </c>
      <c r="C5" s="17">
        <f>+[5]STAR!B2/1000</f>
        <v>47</v>
      </c>
    </row>
    <row r="6" spans="1:3" ht="13.95" x14ac:dyDescent="0.25">
      <c r="A6" s="6" t="str">
        <f t="shared" ref="A6:A28" si="0">+LEFT(B6,4)</f>
        <v>2006</v>
      </c>
      <c r="B6" s="15" t="str">
        <f>+[5]STAR!A3</f>
        <v>2006H2</v>
      </c>
      <c r="C6" s="17">
        <f>+[5]STAR!B3/1000</f>
        <v>69.400000000000006</v>
      </c>
    </row>
    <row r="7" spans="1:3" ht="13.95" x14ac:dyDescent="0.25">
      <c r="A7" s="6" t="str">
        <f t="shared" si="0"/>
        <v>2007</v>
      </c>
      <c r="B7" s="15" t="str">
        <f>+[5]STAR!A4</f>
        <v>2007H1</v>
      </c>
      <c r="C7" s="17">
        <f>+[5]STAR!B4/1000</f>
        <v>58.3</v>
      </c>
    </row>
    <row r="8" spans="1:3" ht="13.95" x14ac:dyDescent="0.25">
      <c r="A8" s="6" t="str">
        <f t="shared" si="0"/>
        <v>2007</v>
      </c>
      <c r="B8" s="15" t="str">
        <f>+[5]STAR!A5</f>
        <v>2007H2</v>
      </c>
      <c r="C8" s="17">
        <f>+[5]STAR!B5/1000</f>
        <v>66</v>
      </c>
    </row>
    <row r="9" spans="1:3" ht="13.95" x14ac:dyDescent="0.25">
      <c r="A9" s="6" t="str">
        <f t="shared" si="0"/>
        <v>2008</v>
      </c>
      <c r="B9" s="15" t="str">
        <f>+[5]STAR!A6</f>
        <v>2008H1</v>
      </c>
      <c r="C9" s="17">
        <f>+[5]STAR!B6/1000</f>
        <v>39.200000000000003</v>
      </c>
    </row>
    <row r="10" spans="1:3" ht="13.95" x14ac:dyDescent="0.25">
      <c r="A10" s="6" t="str">
        <f t="shared" si="0"/>
        <v>2008</v>
      </c>
      <c r="B10" s="15" t="str">
        <f>+[5]STAR!A7</f>
        <v>2008H2</v>
      </c>
      <c r="C10" s="17">
        <f>+[5]STAR!B7/1000</f>
        <v>29.6</v>
      </c>
    </row>
    <row r="11" spans="1:3" ht="13.95" x14ac:dyDescent="0.25">
      <c r="A11" s="6" t="str">
        <f t="shared" si="0"/>
        <v>2009</v>
      </c>
      <c r="B11" s="15" t="str">
        <f>+[5]STAR!A8</f>
        <v>2009H1</v>
      </c>
      <c r="C11" s="17">
        <f>+[5]STAR!B8/1000</f>
        <v>8.3000000000000007</v>
      </c>
    </row>
    <row r="12" spans="1:3" ht="13.95" x14ac:dyDescent="0.25">
      <c r="A12" s="6" t="str">
        <f t="shared" si="0"/>
        <v>2009</v>
      </c>
      <c r="B12" s="15" t="str">
        <f>+[5]STAR!A9</f>
        <v>2009H2</v>
      </c>
      <c r="C12" s="17">
        <f>+[5]STAR!B9/1000</f>
        <v>7.1</v>
      </c>
    </row>
    <row r="13" spans="1:3" ht="13.95" x14ac:dyDescent="0.25">
      <c r="A13" s="6" t="str">
        <f t="shared" si="0"/>
        <v>2010</v>
      </c>
      <c r="B13" s="15" t="str">
        <f>+[5]STAR!A10</f>
        <v>2010H1</v>
      </c>
      <c r="C13" s="17">
        <f>+[5]STAR!B10/1000</f>
        <v>4.7</v>
      </c>
    </row>
    <row r="14" spans="1:3" ht="13.95" x14ac:dyDescent="0.25">
      <c r="A14" s="6" t="str">
        <f t="shared" si="0"/>
        <v>2010</v>
      </c>
      <c r="B14" s="15" t="str">
        <f>+[5]STAR!A11</f>
        <v>2010H2</v>
      </c>
      <c r="C14" s="17">
        <f>+[5]STAR!B11/1000</f>
        <v>6.1</v>
      </c>
    </row>
    <row r="15" spans="1:3" ht="13.95" x14ac:dyDescent="0.25">
      <c r="A15" s="6" t="str">
        <f t="shared" si="0"/>
        <v>2011</v>
      </c>
      <c r="B15" s="15" t="str">
        <f>+[5]STAR!A12</f>
        <v>2011H1</v>
      </c>
      <c r="C15" s="17">
        <f>+[5]STAR!B12/1000</f>
        <v>5.7</v>
      </c>
    </row>
    <row r="16" spans="1:3" ht="13.95" x14ac:dyDescent="0.25">
      <c r="A16" s="6" t="str">
        <f t="shared" si="0"/>
        <v>2011</v>
      </c>
      <c r="B16" s="15" t="str">
        <f>+[5]STAR!A13</f>
        <v>2011H2</v>
      </c>
      <c r="C16" s="17">
        <f>+[5]STAR!B13/1000</f>
        <v>8.1</v>
      </c>
    </row>
    <row r="17" spans="1:3" ht="13.95" x14ac:dyDescent="0.25">
      <c r="A17" s="6" t="str">
        <f t="shared" si="0"/>
        <v>2012</v>
      </c>
      <c r="B17" s="15" t="str">
        <f>+[5]STAR!A14</f>
        <v>2012H1</v>
      </c>
      <c r="C17" s="17">
        <f>+[5]STAR!B14/1000</f>
        <v>5.0999999999999996</v>
      </c>
    </row>
    <row r="18" spans="1:3" ht="13.95" x14ac:dyDescent="0.25">
      <c r="A18" s="6" t="str">
        <f t="shared" si="0"/>
        <v>2012</v>
      </c>
      <c r="B18" s="15" t="str">
        <f>+[5]STAR!A15</f>
        <v>2012H2</v>
      </c>
      <c r="C18" s="17">
        <f>+[5]STAR!B15/1000</f>
        <v>9.6999999999999993</v>
      </c>
    </row>
    <row r="19" spans="1:3" ht="13.95" x14ac:dyDescent="0.25">
      <c r="A19" s="6" t="str">
        <f t="shared" si="0"/>
        <v>2013</v>
      </c>
      <c r="B19" s="15" t="str">
        <f>+[5]STAR!A16</f>
        <v>2013H1</v>
      </c>
      <c r="C19" s="17">
        <f>+[5]STAR!B16/1000</f>
        <v>9.4</v>
      </c>
    </row>
    <row r="20" spans="1:3" ht="13.95" x14ac:dyDescent="0.25">
      <c r="A20" s="6" t="str">
        <f t="shared" si="0"/>
        <v>2013</v>
      </c>
      <c r="B20" s="15" t="str">
        <f>+[5]STAR!A17</f>
        <v>2013H2</v>
      </c>
      <c r="C20" s="17">
        <f>+[5]STAR!B17/1000</f>
        <v>11.7</v>
      </c>
    </row>
    <row r="21" spans="1:3" ht="13.95" x14ac:dyDescent="0.25">
      <c r="A21" s="6" t="str">
        <f t="shared" si="0"/>
        <v>2014</v>
      </c>
      <c r="B21" s="15" t="str">
        <f>+[5]STAR!A18</f>
        <v>2014H1</v>
      </c>
      <c r="C21" s="17">
        <f>+[5]STAR!B18/1000</f>
        <v>9.1999999999999993</v>
      </c>
    </row>
    <row r="22" spans="1:3" ht="13.95" x14ac:dyDescent="0.25">
      <c r="A22" s="6" t="str">
        <f t="shared" si="0"/>
        <v>2014</v>
      </c>
      <c r="B22" s="15" t="str">
        <f>+[5]STAR!A19</f>
        <v>2014H2</v>
      </c>
      <c r="C22" s="17">
        <f>+[5]STAR!B19/1000</f>
        <v>13.9</v>
      </c>
    </row>
    <row r="23" spans="1:3" ht="13.95" x14ac:dyDescent="0.25">
      <c r="A23" s="6" t="str">
        <f t="shared" si="0"/>
        <v>2015</v>
      </c>
      <c r="B23" s="15" t="str">
        <f>+[5]STAR!A20</f>
        <v>2015H1</v>
      </c>
      <c r="C23" s="17">
        <f>+[5]STAR!B20/1000</f>
        <v>11.9</v>
      </c>
    </row>
    <row r="24" spans="1:3" ht="13.95" x14ac:dyDescent="0.25">
      <c r="A24" s="6" t="str">
        <f t="shared" si="0"/>
        <v>2015</v>
      </c>
      <c r="B24" s="15" t="str">
        <f>+[5]STAR!A21</f>
        <v>2015H2</v>
      </c>
      <c r="C24" s="17">
        <f>+[5]STAR!B21/1000</f>
        <v>18</v>
      </c>
    </row>
    <row r="25" spans="1:3" ht="13.95" x14ac:dyDescent="0.25">
      <c r="A25" s="6" t="str">
        <f t="shared" si="0"/>
        <v>2016</v>
      </c>
      <c r="B25" s="15" t="str">
        <f>+[5]STAR!A22</f>
        <v>2016H1</v>
      </c>
      <c r="C25" s="17">
        <f>+[5]STAR!B22/1000</f>
        <v>15.6</v>
      </c>
    </row>
    <row r="26" spans="1:3" ht="13.95" x14ac:dyDescent="0.25">
      <c r="A26" s="6" t="str">
        <f t="shared" si="0"/>
        <v>2016</v>
      </c>
      <c r="B26" s="15" t="str">
        <f>+[5]STAR!A23</f>
        <v>2016H2</v>
      </c>
      <c r="C26" s="17">
        <f>+[5]STAR!B23/1000</f>
        <v>19.8</v>
      </c>
    </row>
    <row r="27" spans="1:3" ht="13.95" x14ac:dyDescent="0.25">
      <c r="A27" s="6" t="str">
        <f t="shared" si="0"/>
        <v>2017</v>
      </c>
      <c r="B27" s="15" t="str">
        <f>+[5]STAR!A24</f>
        <v>2017H1</v>
      </c>
      <c r="C27" s="17">
        <f>+[5]STAR!B24/1000</f>
        <v>15.4</v>
      </c>
    </row>
    <row r="28" spans="1:3" ht="13.95" x14ac:dyDescent="0.25">
      <c r="A28" s="6" t="str">
        <f t="shared" si="0"/>
        <v>2017</v>
      </c>
      <c r="B28" s="15" t="str">
        <f>+[5]STAR!A25</f>
        <v>2017H2</v>
      </c>
      <c r="C28" s="17">
        <f>+[5]STAR!B25/1000</f>
        <v>20</v>
      </c>
    </row>
  </sheetData>
  <hyperlinks>
    <hyperlink ref="A2" location="Forside!A1" display="Retur til forsid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workbookViewId="0">
      <selection activeCell="L27" sqref="L27"/>
    </sheetView>
  </sheetViews>
  <sheetFormatPr defaultColWidth="8.88671875" defaultRowHeight="14.4" x14ac:dyDescent="0.3"/>
  <cols>
    <col min="1" max="1" width="10.33203125" style="1" customWidth="1"/>
    <col min="2" max="2" width="8.88671875" style="1"/>
    <col min="3" max="4" width="15.6640625" style="1" bestFit="1" customWidth="1"/>
    <col min="5" max="16384" width="8.88671875" style="1"/>
  </cols>
  <sheetData>
    <row r="1" spans="1:20" s="7" customFormat="1" ht="37.950000000000003" customHeight="1" x14ac:dyDescent="0.3">
      <c r="A1" s="19" t="s">
        <v>82</v>
      </c>
      <c r="B1" s="19" t="s">
        <v>83</v>
      </c>
      <c r="C1" s="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7" customFormat="1" ht="34.200000000000003" customHeight="1" x14ac:dyDescent="0.3">
      <c r="A2" s="21" t="s">
        <v>9</v>
      </c>
      <c r="B2" s="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3">
      <c r="B3" s="10"/>
      <c r="C3" s="11"/>
      <c r="D3" s="11"/>
      <c r="E3" s="1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x14ac:dyDescent="0.3">
      <c r="B4" s="12"/>
      <c r="C4" s="13" t="s">
        <v>80</v>
      </c>
      <c r="D4" s="13" t="s">
        <v>81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x14ac:dyDescent="0.3">
      <c r="A5" s="1" t="str">
        <f>LEFT(B5,4)</f>
        <v>2000</v>
      </c>
      <c r="B5" s="6" t="s">
        <v>114</v>
      </c>
      <c r="C5" s="6">
        <v>3.1746070946770004</v>
      </c>
      <c r="D5" s="27">
        <v>3.5335739006571316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0" x14ac:dyDescent="0.3">
      <c r="A6" s="1" t="str">
        <f t="shared" ref="A6:A69" si="0">LEFT(B6,4)</f>
        <v>2000</v>
      </c>
      <c r="B6" s="6" t="s">
        <v>115</v>
      </c>
      <c r="C6" s="6">
        <v>2.7802014859858986</v>
      </c>
      <c r="D6" s="27">
        <v>3.3391889406129422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0" x14ac:dyDescent="0.3">
      <c r="A7" s="1" t="str">
        <f t="shared" si="0"/>
        <v>2000</v>
      </c>
      <c r="B7" s="6" t="s">
        <v>116</v>
      </c>
      <c r="C7" s="6">
        <v>4.0552339963747102</v>
      </c>
      <c r="D7" s="27">
        <v>3.7521731731899592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0" x14ac:dyDescent="0.3">
      <c r="A8" s="1" t="str">
        <f t="shared" si="0"/>
        <v>2000</v>
      </c>
      <c r="B8" s="6" t="s">
        <v>117</v>
      </c>
      <c r="C8" s="6">
        <v>4.6075019672155548</v>
      </c>
      <c r="D8" s="27">
        <v>3.5375287182693853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20" x14ac:dyDescent="0.3">
      <c r="A9" s="1" t="str">
        <f t="shared" si="0"/>
        <v>2001</v>
      </c>
      <c r="B9" s="6" t="s">
        <v>118</v>
      </c>
      <c r="C9" s="6">
        <v>4.1025610337727159</v>
      </c>
      <c r="D9" s="27">
        <v>3.5836178496520006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20" x14ac:dyDescent="0.3">
      <c r="A10" s="1" t="str">
        <f t="shared" si="0"/>
        <v>2001</v>
      </c>
      <c r="B10" s="6" t="s">
        <v>119</v>
      </c>
      <c r="C10" s="6">
        <v>4.9873151289384907</v>
      </c>
      <c r="D10" s="27">
        <v>4.7619093098931984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20" x14ac:dyDescent="0.3">
      <c r="A11" s="1" t="str">
        <f t="shared" si="0"/>
        <v>2001</v>
      </c>
      <c r="B11" s="6" t="s">
        <v>120</v>
      </c>
      <c r="C11" s="6">
        <v>4.228839344650595</v>
      </c>
      <c r="D11" s="27">
        <v>4.4575326271083355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20" x14ac:dyDescent="0.3">
      <c r="A12" s="1" t="str">
        <f t="shared" si="0"/>
        <v>2001</v>
      </c>
      <c r="B12" s="6" t="s">
        <v>121</v>
      </c>
      <c r="C12" s="6">
        <v>3.1810786843948335</v>
      </c>
      <c r="D12" s="27">
        <v>4.4166716975374953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20" x14ac:dyDescent="0.3">
      <c r="A13" s="1" t="str">
        <f t="shared" si="0"/>
        <v>2002</v>
      </c>
      <c r="B13" s="6" t="s">
        <v>122</v>
      </c>
      <c r="C13" s="6">
        <v>3.6945800631647643</v>
      </c>
      <c r="D13" s="27">
        <v>4.2833620101247334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20" x14ac:dyDescent="0.3">
      <c r="A14" s="1" t="str">
        <f t="shared" si="0"/>
        <v>2002</v>
      </c>
      <c r="B14" s="6" t="s">
        <v>123</v>
      </c>
      <c r="C14" s="6">
        <v>3.6231872620099637</v>
      </c>
      <c r="D14" s="27">
        <v>3.6525968661062791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20" x14ac:dyDescent="0.3">
      <c r="A15" s="1" t="str">
        <f t="shared" si="0"/>
        <v>2002</v>
      </c>
      <c r="B15" s="6" t="s">
        <v>124</v>
      </c>
      <c r="C15" s="6">
        <v>3.7390742313946959</v>
      </c>
      <c r="D15" s="27">
        <v>3.7842254363677199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20" x14ac:dyDescent="0.3">
      <c r="A16" s="1" t="str">
        <f t="shared" si="0"/>
        <v>2002</v>
      </c>
      <c r="B16" s="6" t="s">
        <v>125</v>
      </c>
      <c r="C16" s="6">
        <v>4.1106633874431679</v>
      </c>
      <c r="D16" s="27">
        <v>4.309653702727843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x14ac:dyDescent="0.3">
      <c r="A17" s="1" t="str">
        <f t="shared" si="0"/>
        <v>2003</v>
      </c>
      <c r="B17" s="6" t="s">
        <v>126</v>
      </c>
      <c r="C17" s="6">
        <v>3.2462437481727306</v>
      </c>
      <c r="D17" s="27">
        <v>4.423373403601019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x14ac:dyDescent="0.3">
      <c r="A18" s="1" t="str">
        <f t="shared" si="0"/>
        <v>2003</v>
      </c>
      <c r="B18" s="6" t="s">
        <v>127</v>
      </c>
      <c r="C18" s="6">
        <v>2.1756061066988082</v>
      </c>
      <c r="D18" s="27">
        <v>3.9937332853251775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x14ac:dyDescent="0.3">
      <c r="A19" s="1" t="str">
        <f t="shared" si="0"/>
        <v>2003</v>
      </c>
      <c r="B19" s="6" t="s">
        <v>128</v>
      </c>
      <c r="C19" s="6">
        <v>2.3006090829821773</v>
      </c>
      <c r="D19" s="27">
        <v>4.266862923895772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x14ac:dyDescent="0.3">
      <c r="A20" s="1" t="str">
        <f t="shared" si="0"/>
        <v>2003</v>
      </c>
      <c r="B20" s="6" t="s">
        <v>129</v>
      </c>
      <c r="C20" s="6">
        <v>2.2779108188802439</v>
      </c>
      <c r="D20" s="27">
        <v>3.9785781100217861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x14ac:dyDescent="0.3">
      <c r="A21" s="1" t="str">
        <f t="shared" si="0"/>
        <v>2004</v>
      </c>
      <c r="B21" s="6" t="s">
        <v>130</v>
      </c>
      <c r="C21" s="6">
        <v>3.4509189936815261</v>
      </c>
      <c r="D21" s="27">
        <v>3.479579227110392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x14ac:dyDescent="0.3">
      <c r="A22" s="1" t="str">
        <f t="shared" si="0"/>
        <v>2004</v>
      </c>
      <c r="B22" s="6" t="s">
        <v>131</v>
      </c>
      <c r="C22" s="6">
        <v>3.2699582522043897</v>
      </c>
      <c r="D22" s="27">
        <v>3.388553802902905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3">
      <c r="A23" s="1" t="str">
        <f t="shared" si="0"/>
        <v>2004</v>
      </c>
      <c r="B23" s="6" t="s">
        <v>132</v>
      </c>
      <c r="C23" s="6">
        <v>3.4482707945887654</v>
      </c>
      <c r="D23" s="27">
        <v>3.0505923234298535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3">
      <c r="A24" s="1" t="str">
        <f t="shared" si="0"/>
        <v>2004</v>
      </c>
      <c r="B24" s="6" t="s">
        <v>133</v>
      </c>
      <c r="C24" s="6">
        <v>3.5634718407175257</v>
      </c>
      <c r="D24" s="27">
        <v>2.6490081960913017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3">
      <c r="A25" s="1" t="str">
        <f t="shared" si="0"/>
        <v>2005</v>
      </c>
      <c r="B25" s="6" t="s">
        <v>19</v>
      </c>
      <c r="C25" s="6">
        <v>3.3357927496766138</v>
      </c>
      <c r="D25" s="27">
        <v>2.8508267787648549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x14ac:dyDescent="0.3">
      <c r="A26" s="1" t="str">
        <f t="shared" si="0"/>
        <v>2005</v>
      </c>
      <c r="B26" s="6" t="s">
        <v>20</v>
      </c>
      <c r="C26" s="6">
        <v>3.4234502516706158</v>
      </c>
      <c r="D26" s="27">
        <v>2.6642287661692592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x14ac:dyDescent="0.3">
      <c r="A27" s="1" t="str">
        <f t="shared" si="0"/>
        <v>2005</v>
      </c>
      <c r="B27" s="6" t="s">
        <v>21</v>
      </c>
      <c r="C27" s="6">
        <v>2.6879066928162274</v>
      </c>
      <c r="D27" s="27">
        <v>2.7884145089800683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5" x14ac:dyDescent="0.25">
      <c r="A28" s="1" t="str">
        <f t="shared" si="0"/>
        <v>2005</v>
      </c>
      <c r="B28" s="6" t="s">
        <v>22</v>
      </c>
      <c r="C28" s="6">
        <v>2.788282738042966</v>
      </c>
      <c r="D28" s="27">
        <v>2.8567092314299032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5" x14ac:dyDescent="0.25">
      <c r="A29" s="1" t="str">
        <f t="shared" si="0"/>
        <v>2006</v>
      </c>
      <c r="B29" s="6" t="s">
        <v>23</v>
      </c>
      <c r="C29" s="6">
        <v>3.7660861290659255</v>
      </c>
      <c r="D29" s="27">
        <v>2.6780101420728499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5" x14ac:dyDescent="0.25">
      <c r="A30" s="1" t="str">
        <f t="shared" si="0"/>
        <v>2006</v>
      </c>
      <c r="B30" s="6" t="s">
        <v>24</v>
      </c>
      <c r="C30" s="6">
        <v>4.0877367896311227</v>
      </c>
      <c r="D30" s="27">
        <v>3.2868525896414269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x14ac:dyDescent="0.3">
      <c r="A31" s="1" t="str">
        <f t="shared" si="0"/>
        <v>2006</v>
      </c>
      <c r="B31" s="6" t="s">
        <v>25</v>
      </c>
      <c r="C31" s="6">
        <v>3.9525691699604693</v>
      </c>
      <c r="D31" s="27">
        <v>3.0571992110453721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3">
      <c r="A32" s="1" t="str">
        <f t="shared" si="0"/>
        <v>2006</v>
      </c>
      <c r="B32" s="6" t="s">
        <v>26</v>
      </c>
      <c r="C32" s="6">
        <v>3.7109375</v>
      </c>
      <c r="D32" s="27">
        <v>3.2289628180039074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x14ac:dyDescent="0.3">
      <c r="A33" s="1" t="str">
        <f t="shared" si="0"/>
        <v>2007</v>
      </c>
      <c r="B33" s="6" t="s">
        <v>27</v>
      </c>
      <c r="C33" s="6">
        <v>3.6786060019361031</v>
      </c>
      <c r="D33" s="27">
        <v>3.4013605442176953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x14ac:dyDescent="0.3">
      <c r="A34" s="1" t="str">
        <f t="shared" si="0"/>
        <v>2007</v>
      </c>
      <c r="B34" s="6" t="s">
        <v>28</v>
      </c>
      <c r="C34" s="6">
        <v>4.6934865900383045</v>
      </c>
      <c r="D34" s="27">
        <v>3.9537126325940051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x14ac:dyDescent="0.3">
      <c r="A35" s="1" t="str">
        <f t="shared" si="0"/>
        <v>2007</v>
      </c>
      <c r="B35" s="6" t="s">
        <v>29</v>
      </c>
      <c r="C35" s="6">
        <v>4.847908745247139</v>
      </c>
      <c r="D35" s="27">
        <v>4.2105263157894797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x14ac:dyDescent="0.3">
      <c r="A36" s="1" t="str">
        <f t="shared" si="0"/>
        <v>2007</v>
      </c>
      <c r="B36" s="6" t="s">
        <v>30</v>
      </c>
      <c r="C36" s="6">
        <v>5.178907721280595</v>
      </c>
      <c r="D36" s="27">
        <v>4.4549763033175509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x14ac:dyDescent="0.3">
      <c r="A37" s="1" t="str">
        <f t="shared" si="0"/>
        <v>2008</v>
      </c>
      <c r="B37" s="6" t="s">
        <v>31</v>
      </c>
      <c r="C37" s="6">
        <v>5.2287581699346504</v>
      </c>
      <c r="D37" s="27">
        <v>4.2293233082706791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x14ac:dyDescent="0.3">
      <c r="A38" s="1" t="str">
        <f t="shared" si="0"/>
        <v>2008</v>
      </c>
      <c r="B38" s="6" t="s">
        <v>32</v>
      </c>
      <c r="C38" s="6">
        <v>4.666056724611181</v>
      </c>
      <c r="D38" s="27">
        <v>4.6382189239332092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x14ac:dyDescent="0.3">
      <c r="A39" s="1" t="str">
        <f t="shared" si="0"/>
        <v>2008</v>
      </c>
      <c r="B39" s="6" t="s">
        <v>33</v>
      </c>
      <c r="C39" s="6">
        <v>4.5330915684496773</v>
      </c>
      <c r="D39" s="27">
        <v>4.3158861340679522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x14ac:dyDescent="0.3">
      <c r="A40" s="1" t="str">
        <f t="shared" si="0"/>
        <v>2008</v>
      </c>
      <c r="B40" s="6" t="s">
        <v>34</v>
      </c>
      <c r="C40" s="6">
        <v>4.0286481647269454</v>
      </c>
      <c r="D40" s="27">
        <v>3.8112522686025443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x14ac:dyDescent="0.3">
      <c r="A41" s="1" t="str">
        <f t="shared" si="0"/>
        <v>2009</v>
      </c>
      <c r="B41" s="6" t="s">
        <v>35</v>
      </c>
      <c r="C41" s="6">
        <v>3.6379769299023934</v>
      </c>
      <c r="D41" s="27">
        <v>3.7871956717763737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x14ac:dyDescent="0.3">
      <c r="A42" s="1" t="str">
        <f t="shared" si="0"/>
        <v>2009</v>
      </c>
      <c r="B42" s="6" t="s">
        <v>36</v>
      </c>
      <c r="C42" s="6">
        <v>2.4475524475524395</v>
      </c>
      <c r="D42" s="27">
        <v>2.7482269503546206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x14ac:dyDescent="0.3">
      <c r="A43" s="1" t="str">
        <f t="shared" si="0"/>
        <v>2009</v>
      </c>
      <c r="B43" s="6" t="s">
        <v>37</v>
      </c>
      <c r="C43" s="6">
        <v>1.7346053772766794</v>
      </c>
      <c r="D43" s="27">
        <v>2.6408450704225288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x14ac:dyDescent="0.3">
      <c r="A44" s="1" t="str">
        <f t="shared" si="0"/>
        <v>2009</v>
      </c>
      <c r="B44" s="6" t="s">
        <v>38</v>
      </c>
      <c r="C44" s="6">
        <v>0.86058519793459709</v>
      </c>
      <c r="D44" s="27">
        <v>2.5349650349650261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x14ac:dyDescent="0.3">
      <c r="A45" s="1" t="str">
        <f t="shared" si="0"/>
        <v>2010</v>
      </c>
      <c r="B45" s="6" t="s">
        <v>39</v>
      </c>
      <c r="C45" s="6">
        <v>1.3698630136986338</v>
      </c>
      <c r="D45" s="27">
        <v>2.6933101650738536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x14ac:dyDescent="0.3">
      <c r="A46" s="1" t="str">
        <f t="shared" si="0"/>
        <v>2010</v>
      </c>
      <c r="B46" s="6" t="s">
        <v>40</v>
      </c>
      <c r="C46" s="6">
        <v>1.2798634812286593</v>
      </c>
      <c r="D46" s="27">
        <v>2.5884383088869782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x14ac:dyDescent="0.3">
      <c r="A47" s="1" t="str">
        <f t="shared" si="0"/>
        <v>2010</v>
      </c>
      <c r="B47" s="6" t="s">
        <v>41</v>
      </c>
      <c r="C47" s="6">
        <v>1.7050298380221705</v>
      </c>
      <c r="D47" s="27">
        <v>2.5728987993138901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x14ac:dyDescent="0.3">
      <c r="A48" s="1" t="str">
        <f t="shared" si="0"/>
        <v>2010</v>
      </c>
      <c r="B48" s="6" t="s">
        <v>42</v>
      </c>
      <c r="C48" s="6">
        <v>2.0477815699658493</v>
      </c>
      <c r="D48" s="27">
        <v>2.3017902813299287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x14ac:dyDescent="0.3">
      <c r="A49" s="1" t="str">
        <f t="shared" si="0"/>
        <v>2011</v>
      </c>
      <c r="B49" s="6" t="s">
        <v>43</v>
      </c>
      <c r="C49" s="6">
        <v>0.76013513513512976</v>
      </c>
      <c r="D49" s="27">
        <v>2.3688663282571838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x14ac:dyDescent="0.3">
      <c r="A50" s="1" t="str">
        <f t="shared" si="0"/>
        <v>2011</v>
      </c>
      <c r="B50" s="6" t="s">
        <v>44</v>
      </c>
      <c r="C50" s="6">
        <v>0.58972198820556798</v>
      </c>
      <c r="D50" s="27">
        <v>2.1867115222876237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x14ac:dyDescent="0.3">
      <c r="A51" s="1" t="str">
        <f t="shared" si="0"/>
        <v>2011</v>
      </c>
      <c r="B51" s="6" t="s">
        <v>45</v>
      </c>
      <c r="C51" s="6">
        <v>0.41911148365466033</v>
      </c>
      <c r="D51" s="27">
        <v>2.2575250836120375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x14ac:dyDescent="0.3">
      <c r="A52" s="1" t="str">
        <f t="shared" si="0"/>
        <v>2011</v>
      </c>
      <c r="B52" s="6" t="s">
        <v>46</v>
      </c>
      <c r="C52" s="6">
        <v>1.0033444816053532</v>
      </c>
      <c r="D52" s="27">
        <v>2.4999999999999858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x14ac:dyDescent="0.3">
      <c r="A53" s="1" t="str">
        <f t="shared" si="0"/>
        <v>2012</v>
      </c>
      <c r="B53" s="6" t="s">
        <v>47</v>
      </c>
      <c r="C53" s="6">
        <v>1.6764459346185987</v>
      </c>
      <c r="D53" s="27">
        <v>2.0661157024793368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x14ac:dyDescent="0.3">
      <c r="A54" s="1" t="str">
        <f t="shared" si="0"/>
        <v>2012</v>
      </c>
      <c r="B54" s="6" t="s">
        <v>48</v>
      </c>
      <c r="C54" s="6">
        <v>1.3400335008375066</v>
      </c>
      <c r="D54" s="27">
        <v>1.9753086419753032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x14ac:dyDescent="0.3">
      <c r="A55" s="1" t="str">
        <f t="shared" si="0"/>
        <v>2012</v>
      </c>
      <c r="B55" s="6" t="s">
        <v>49</v>
      </c>
      <c r="C55" s="6">
        <v>1.3355592654424271</v>
      </c>
      <c r="D55" s="27">
        <v>1.5535568274734288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x14ac:dyDescent="0.3">
      <c r="A56" s="1" t="str">
        <f t="shared" si="0"/>
        <v>2012</v>
      </c>
      <c r="B56" s="6" t="s">
        <v>50</v>
      </c>
      <c r="C56" s="6">
        <v>0.57947019867550864</v>
      </c>
      <c r="D56" s="27">
        <v>1.7073170731707279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x14ac:dyDescent="0.3">
      <c r="A57" s="1" t="str">
        <f t="shared" si="0"/>
        <v>2013</v>
      </c>
      <c r="B57" s="6" t="s">
        <v>51</v>
      </c>
      <c r="C57" s="6">
        <v>0.49464138499588728</v>
      </c>
      <c r="D57" s="27">
        <v>1.538461538461533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x14ac:dyDescent="0.3">
      <c r="A58" s="1" t="str">
        <f t="shared" si="0"/>
        <v>2013</v>
      </c>
      <c r="B58" s="6" t="s">
        <v>52</v>
      </c>
      <c r="C58" s="6">
        <v>0.49586776859501924</v>
      </c>
      <c r="D58" s="27">
        <v>1.6949152542372872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x14ac:dyDescent="0.3">
      <c r="A59" s="1" t="str">
        <f t="shared" si="0"/>
        <v>2013</v>
      </c>
      <c r="B59" s="6" t="s">
        <v>53</v>
      </c>
      <c r="C59" s="6">
        <v>0.41186161449753911</v>
      </c>
      <c r="D59" s="27">
        <v>1.8518518518518619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x14ac:dyDescent="0.3">
      <c r="A60" s="1" t="str">
        <f t="shared" si="0"/>
        <v>2013</v>
      </c>
      <c r="B60" s="6" t="s">
        <v>54</v>
      </c>
      <c r="C60" s="6">
        <v>0.74074074074074758</v>
      </c>
      <c r="D60" s="27">
        <v>1.5187849720223738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x14ac:dyDescent="0.3">
      <c r="A61" s="1" t="str">
        <f t="shared" si="0"/>
        <v>2014</v>
      </c>
      <c r="B61" s="6" t="s">
        <v>55</v>
      </c>
      <c r="C61" s="6">
        <v>0.49220672682525901</v>
      </c>
      <c r="D61" s="27">
        <v>1.5151515151515156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x14ac:dyDescent="0.3">
      <c r="A62" s="1" t="str">
        <f t="shared" si="0"/>
        <v>2014</v>
      </c>
      <c r="B62" s="6" t="s">
        <v>56</v>
      </c>
      <c r="C62" s="6">
        <v>1.2335526315789309</v>
      </c>
      <c r="D62" s="27">
        <v>1.2698412698412653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x14ac:dyDescent="0.3">
      <c r="A63" s="1" t="str">
        <f t="shared" si="0"/>
        <v>2014</v>
      </c>
      <c r="B63" s="6" t="s">
        <v>57</v>
      </c>
      <c r="C63" s="6">
        <v>1.8867924528301927</v>
      </c>
      <c r="D63" s="27">
        <v>1.1857707509881408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x14ac:dyDescent="0.3">
      <c r="A64" s="1" t="str">
        <f t="shared" si="0"/>
        <v>2014</v>
      </c>
      <c r="B64" s="6" t="s">
        <v>58</v>
      </c>
      <c r="C64" s="6">
        <v>1.5522875816993462</v>
      </c>
      <c r="D64" s="27">
        <v>1.1811023622047259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20" x14ac:dyDescent="0.3">
      <c r="A65" s="1" t="str">
        <f t="shared" si="0"/>
        <v>2015</v>
      </c>
      <c r="B65" s="6" t="s">
        <v>59</v>
      </c>
      <c r="C65" s="6">
        <v>1.8775510204081627</v>
      </c>
      <c r="D65" s="27">
        <v>1.4139827179890005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20" x14ac:dyDescent="0.3">
      <c r="A66" s="1" t="str">
        <f t="shared" si="0"/>
        <v>2015</v>
      </c>
      <c r="B66" s="6" t="s">
        <v>60</v>
      </c>
      <c r="C66" s="6">
        <v>2.5182778229082032</v>
      </c>
      <c r="D66" s="27">
        <v>1.8808777429467227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20" x14ac:dyDescent="0.3">
      <c r="A67" s="1" t="str">
        <f t="shared" si="0"/>
        <v>2015</v>
      </c>
      <c r="B67" s="6" t="s">
        <v>61</v>
      </c>
      <c r="C67" s="6">
        <v>1.4492753623188435</v>
      </c>
      <c r="D67" s="27">
        <v>1.953125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20" x14ac:dyDescent="0.3">
      <c r="A68" s="1" t="str">
        <f t="shared" si="0"/>
        <v>2015</v>
      </c>
      <c r="B68" s="6" t="s">
        <v>62</v>
      </c>
      <c r="C68" s="6">
        <v>1.8503620273531851</v>
      </c>
      <c r="D68" s="27">
        <v>1.8677042801556354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20" x14ac:dyDescent="0.3">
      <c r="A69" s="1" t="str">
        <f t="shared" si="0"/>
        <v>2016</v>
      </c>
      <c r="B69" s="6" t="s">
        <v>63</v>
      </c>
      <c r="C69" s="6">
        <v>2.1634615384615472</v>
      </c>
      <c r="D69" s="27">
        <v>2.168861347792415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20" x14ac:dyDescent="0.3">
      <c r="A70" s="1" t="str">
        <f t="shared" ref="A70:A76" si="1">LEFT(B70,4)</f>
        <v>2016</v>
      </c>
      <c r="B70" s="6" t="s">
        <v>64</v>
      </c>
      <c r="C70" s="6">
        <v>1.9809825673533936</v>
      </c>
      <c r="D70" s="27">
        <v>2.076923076923066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20" x14ac:dyDescent="0.3">
      <c r="A71" s="1" t="str">
        <f t="shared" si="1"/>
        <v>2016</v>
      </c>
      <c r="B71" s="6" t="s">
        <v>65</v>
      </c>
      <c r="C71" s="6">
        <v>2.0634920634920491</v>
      </c>
      <c r="D71" s="27">
        <v>2.1455938697318118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20" x14ac:dyDescent="0.3">
      <c r="A72" s="1" t="str">
        <f t="shared" si="1"/>
        <v>2016</v>
      </c>
      <c r="B72" s="6" t="s">
        <v>66</v>
      </c>
      <c r="C72" s="6">
        <v>2.2116903633491347</v>
      </c>
      <c r="D72" s="27">
        <v>2.4446142093200791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20" x14ac:dyDescent="0.3">
      <c r="A73" s="1" t="str">
        <f t="shared" si="1"/>
        <v>2017</v>
      </c>
      <c r="B73" s="6" t="s">
        <v>67</v>
      </c>
      <c r="C73" s="6">
        <v>2.1176470588235077</v>
      </c>
      <c r="D73" s="27">
        <v>2.1228203184230381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20" x14ac:dyDescent="0.3">
      <c r="A74" s="1" t="str">
        <f t="shared" si="1"/>
        <v>2017</v>
      </c>
      <c r="B74" s="6" t="s">
        <v>68</v>
      </c>
      <c r="C74" s="6">
        <v>1.7871017871017898</v>
      </c>
      <c r="D74" s="27">
        <v>2.0346646571213398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20" x14ac:dyDescent="0.3">
      <c r="A75" s="1" t="str">
        <f t="shared" si="1"/>
        <v>2017</v>
      </c>
      <c r="B75" s="6" t="s">
        <v>69</v>
      </c>
      <c r="C75" s="6">
        <v>2.4883359253499435</v>
      </c>
      <c r="D75" s="27">
        <v>2.3255813953488484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20" x14ac:dyDescent="0.3">
      <c r="A76" s="1" t="str">
        <f t="shared" si="1"/>
        <v>2017</v>
      </c>
      <c r="B76" s="6" t="s">
        <v>70</v>
      </c>
      <c r="C76" s="6" t="e">
        <f>NA()</f>
        <v>#N/A</v>
      </c>
      <c r="D76" s="6" t="e">
        <f>NA()</f>
        <v>#N/A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20" x14ac:dyDescent="0.3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20" x14ac:dyDescent="0.3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3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3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2:20" x14ac:dyDescent="0.3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2:20" x14ac:dyDescent="0.3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2:20" x14ac:dyDescent="0.3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2:20" x14ac:dyDescent="0.3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2:20" x14ac:dyDescent="0.3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2:20" x14ac:dyDescent="0.3">
      <c r="B86" s="15"/>
      <c r="C86" s="17"/>
      <c r="D86" s="17"/>
      <c r="E86" s="17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2:20" x14ac:dyDescent="0.3">
      <c r="B87" s="15"/>
      <c r="C87" s="17"/>
      <c r="D87" s="17"/>
      <c r="E87" s="1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2:20" x14ac:dyDescent="0.3">
      <c r="B88" s="15"/>
      <c r="C88" s="17"/>
      <c r="D88" s="17"/>
      <c r="E88" s="17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2:20" x14ac:dyDescent="0.3">
      <c r="B89" s="15"/>
      <c r="C89" s="17"/>
      <c r="D89" s="17"/>
      <c r="E89" s="1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2:20" x14ac:dyDescent="0.3">
      <c r="B90" s="15"/>
      <c r="C90" s="17"/>
      <c r="D90" s="17"/>
      <c r="E90" s="17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2:20" x14ac:dyDescent="0.3">
      <c r="B91" s="15"/>
      <c r="C91" s="17"/>
      <c r="D91" s="17"/>
      <c r="E91" s="17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2:20" x14ac:dyDescent="0.3">
      <c r="B92" s="15"/>
      <c r="C92" s="17"/>
      <c r="D92" s="17"/>
      <c r="E92" s="17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2:20" x14ac:dyDescent="0.3">
      <c r="B93" s="15"/>
      <c r="C93" s="17"/>
      <c r="D93" s="17"/>
      <c r="E93" s="17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2:20" x14ac:dyDescent="0.3">
      <c r="B94" s="15"/>
      <c r="C94" s="17"/>
      <c r="D94" s="17"/>
      <c r="E94" s="17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2:20" x14ac:dyDescent="0.3">
      <c r="B95" s="15"/>
      <c r="C95" s="17"/>
      <c r="D95" s="17"/>
      <c r="E95" s="1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2:20" x14ac:dyDescent="0.3">
      <c r="B96" s="15"/>
      <c r="C96" s="17"/>
      <c r="D96" s="17"/>
      <c r="E96" s="1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2:20" x14ac:dyDescent="0.3">
      <c r="B97" s="15"/>
      <c r="C97" s="17"/>
      <c r="D97" s="17"/>
      <c r="E97" s="1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2:20" x14ac:dyDescent="0.3">
      <c r="B98" s="15"/>
      <c r="C98" s="17"/>
      <c r="D98" s="17"/>
      <c r="E98" s="1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2:20" x14ac:dyDescent="0.3">
      <c r="B99" s="15"/>
      <c r="C99" s="17"/>
      <c r="D99" s="17"/>
      <c r="E99" s="1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2:20" x14ac:dyDescent="0.3">
      <c r="B100" s="15"/>
      <c r="C100" s="17"/>
      <c r="D100" s="17"/>
      <c r="E100" s="17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2:20" x14ac:dyDescent="0.3">
      <c r="B101" s="15"/>
      <c r="C101" s="17"/>
      <c r="D101" s="17"/>
      <c r="E101" s="17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2:20" x14ac:dyDescent="0.3">
      <c r="B102" s="15"/>
      <c r="C102" s="17"/>
      <c r="D102" s="17"/>
      <c r="E102" s="1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2:20" x14ac:dyDescent="0.3">
      <c r="B103" s="15"/>
      <c r="C103" s="17"/>
      <c r="D103" s="17"/>
      <c r="E103" s="17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2:20" x14ac:dyDescent="0.3">
      <c r="B104" s="15"/>
      <c r="C104" s="17"/>
      <c r="D104" s="17"/>
      <c r="E104" s="17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2:20" x14ac:dyDescent="0.3">
      <c r="B105" s="15"/>
      <c r="C105" s="17"/>
      <c r="D105" s="17"/>
      <c r="E105" s="17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2:20" x14ac:dyDescent="0.3">
      <c r="B106" s="15"/>
      <c r="C106" s="17"/>
      <c r="D106" s="17"/>
      <c r="E106" s="17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</sheetData>
  <hyperlinks>
    <hyperlink ref="A2" location="Forside!A1" display="Retur til forsid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workbookViewId="0">
      <selection activeCell="B13" sqref="B13"/>
    </sheetView>
  </sheetViews>
  <sheetFormatPr defaultColWidth="8.88671875" defaultRowHeight="13.8" x14ac:dyDescent="0.25"/>
  <cols>
    <col min="1" max="1" width="10.33203125" style="6" customWidth="1"/>
    <col min="2" max="2" width="15.33203125" style="6" customWidth="1"/>
    <col min="3" max="3" width="19" style="6" bestFit="1" customWidth="1"/>
    <col min="4" max="16384" width="8.88671875" style="6"/>
  </cols>
  <sheetData>
    <row r="1" spans="1:3" s="3" customFormat="1" ht="37.950000000000003" customHeight="1" x14ac:dyDescent="0.3">
      <c r="A1" s="19" t="s">
        <v>84</v>
      </c>
      <c r="B1" s="19" t="s">
        <v>85</v>
      </c>
      <c r="C1" s="8"/>
    </row>
    <row r="2" spans="1:3" s="3" customFormat="1" ht="32.4" customHeight="1" x14ac:dyDescent="0.25">
      <c r="A2" s="21" t="s">
        <v>9</v>
      </c>
      <c r="B2" s="9"/>
    </row>
    <row r="3" spans="1:3" ht="14.4" x14ac:dyDescent="0.3">
      <c r="B3" s="10"/>
      <c r="C3" s="11"/>
    </row>
    <row r="4" spans="1:3" ht="13.95" x14ac:dyDescent="0.25">
      <c r="A4" s="42"/>
      <c r="B4" s="12"/>
      <c r="C4" s="13" t="str">
        <f>+'[6]Lang kurve'!B4</f>
        <v>Relativ lønkvote</v>
      </c>
    </row>
    <row r="5" spans="1:3" ht="13.95" x14ac:dyDescent="0.25">
      <c r="A5" s="42"/>
      <c r="B5" s="29">
        <v>2000</v>
      </c>
      <c r="C5" s="41">
        <v>97.586449999999999</v>
      </c>
    </row>
    <row r="6" spans="1:3" ht="13.95" x14ac:dyDescent="0.25">
      <c r="A6" s="42"/>
      <c r="B6" s="29">
        <v>2001</v>
      </c>
      <c r="C6" s="41">
        <v>98.890659999999997</v>
      </c>
    </row>
    <row r="7" spans="1:3" ht="13.95" x14ac:dyDescent="0.25">
      <c r="A7" s="42"/>
      <c r="B7" s="29">
        <v>2002</v>
      </c>
      <c r="C7" s="41">
        <v>97.871650000000002</v>
      </c>
    </row>
    <row r="8" spans="1:3" ht="13.95" x14ac:dyDescent="0.25">
      <c r="A8" s="42"/>
      <c r="B8" s="29">
        <v>2003</v>
      </c>
      <c r="C8" s="41">
        <v>101.5474</v>
      </c>
    </row>
    <row r="9" spans="1:3" ht="13.95" x14ac:dyDescent="0.25">
      <c r="A9" s="42"/>
      <c r="B9" s="29">
        <v>2004</v>
      </c>
      <c r="C9" s="41">
        <v>102.31229999999999</v>
      </c>
    </row>
    <row r="10" spans="1:3" ht="13.95" x14ac:dyDescent="0.25">
      <c r="A10" s="42"/>
      <c r="B10" s="29">
        <v>2005</v>
      </c>
      <c r="C10" s="41">
        <v>107.9341</v>
      </c>
    </row>
    <row r="11" spans="1:3" ht="13.95" x14ac:dyDescent="0.25">
      <c r="A11" s="42"/>
      <c r="B11" s="29">
        <v>2006</v>
      </c>
      <c r="C11" s="41">
        <v>105.76139999999999</v>
      </c>
    </row>
    <row r="12" spans="1:3" ht="13.95" x14ac:dyDescent="0.25">
      <c r="A12" s="42"/>
      <c r="B12" s="29">
        <v>2007</v>
      </c>
      <c r="C12" s="41">
        <v>111.9727</v>
      </c>
    </row>
    <row r="13" spans="1:3" ht="13.95" x14ac:dyDescent="0.25">
      <c r="A13" s="42"/>
      <c r="B13" s="29">
        <v>2008</v>
      </c>
      <c r="C13" s="41">
        <v>109.48699999999999</v>
      </c>
    </row>
    <row r="14" spans="1:3" ht="13.95" x14ac:dyDescent="0.25">
      <c r="A14" s="42"/>
      <c r="B14" s="29">
        <v>2009</v>
      </c>
      <c r="C14" s="41">
        <v>103.0475</v>
      </c>
    </row>
    <row r="15" spans="1:3" ht="13.95" x14ac:dyDescent="0.25">
      <c r="A15" s="42"/>
      <c r="B15" s="29">
        <v>2010</v>
      </c>
      <c r="C15" s="41">
        <v>103.5737</v>
      </c>
    </row>
    <row r="16" spans="1:3" ht="13.95" x14ac:dyDescent="0.25">
      <c r="A16" s="42"/>
      <c r="B16" s="29">
        <v>2011</v>
      </c>
      <c r="C16" s="41">
        <v>103.1902</v>
      </c>
    </row>
    <row r="17" spans="1:3" ht="13.95" x14ac:dyDescent="0.25">
      <c r="A17" s="42"/>
      <c r="B17" s="29">
        <v>2012</v>
      </c>
      <c r="C17" s="41">
        <v>95.810940000000002</v>
      </c>
    </row>
    <row r="18" spans="1:3" ht="13.95" x14ac:dyDescent="0.25">
      <c r="A18" s="42"/>
      <c r="B18" s="29">
        <v>2013</v>
      </c>
      <c r="C18" s="41">
        <v>90.922219999999996</v>
      </c>
    </row>
    <row r="19" spans="1:3" ht="13.95" x14ac:dyDescent="0.25">
      <c r="A19" s="42"/>
      <c r="B19" s="29">
        <v>2014</v>
      </c>
      <c r="C19" s="41">
        <v>91.641909999999996</v>
      </c>
    </row>
    <row r="20" spans="1:3" ht="13.95" x14ac:dyDescent="0.25">
      <c r="A20" s="42"/>
      <c r="B20" s="29">
        <v>2015</v>
      </c>
      <c r="C20" s="41">
        <v>90.995450000000005</v>
      </c>
    </row>
    <row r="21" spans="1:3" ht="13.95" x14ac:dyDescent="0.25">
      <c r="B21" s="15">
        <v>2016</v>
      </c>
      <c r="C21" s="41">
        <v>87.674449999999993</v>
      </c>
    </row>
    <row r="22" spans="1:3" ht="14.4" x14ac:dyDescent="0.3">
      <c r="B22" s="28"/>
      <c r="C22" s="41"/>
    </row>
    <row r="23" spans="1:3" ht="13.95" x14ac:dyDescent="0.25">
      <c r="B23" s="29"/>
      <c r="C23" s="16"/>
    </row>
    <row r="24" spans="1:3" ht="13.95" x14ac:dyDescent="0.25">
      <c r="B24" s="15"/>
      <c r="C24" s="17"/>
    </row>
    <row r="25" spans="1:3" ht="13.95" x14ac:dyDescent="0.25">
      <c r="B25" s="15"/>
      <c r="C25" s="17"/>
    </row>
    <row r="26" spans="1:3" ht="13.95" x14ac:dyDescent="0.25">
      <c r="B26" s="15"/>
      <c r="C26" s="17"/>
    </row>
    <row r="27" spans="1:3" ht="13.95" x14ac:dyDescent="0.25">
      <c r="B27" s="15"/>
      <c r="C27" s="17"/>
    </row>
    <row r="28" spans="1:3" ht="13.95" x14ac:dyDescent="0.25">
      <c r="B28" s="15"/>
      <c r="C28" s="17"/>
    </row>
    <row r="29" spans="1:3" ht="14.25" x14ac:dyDescent="0.2">
      <c r="B29" s="15"/>
      <c r="C29" s="17"/>
    </row>
    <row r="30" spans="1:3" ht="14.25" x14ac:dyDescent="0.2">
      <c r="B30" s="15"/>
      <c r="C30" s="17"/>
    </row>
    <row r="31" spans="1:3" ht="14.25" x14ac:dyDescent="0.2">
      <c r="B31" s="15"/>
      <c r="C31" s="17"/>
    </row>
    <row r="32" spans="1:3" x14ac:dyDescent="0.25">
      <c r="B32" s="15"/>
      <c r="C32" s="17"/>
    </row>
    <row r="33" spans="2:3" x14ac:dyDescent="0.25">
      <c r="B33" s="15"/>
      <c r="C33" s="17"/>
    </row>
    <row r="34" spans="2:3" x14ac:dyDescent="0.25">
      <c r="B34" s="15"/>
      <c r="C34" s="17"/>
    </row>
    <row r="35" spans="2:3" x14ac:dyDescent="0.25">
      <c r="B35" s="15"/>
      <c r="C35" s="17"/>
    </row>
    <row r="36" spans="2:3" x14ac:dyDescent="0.25">
      <c r="B36" s="15"/>
      <c r="C36" s="17"/>
    </row>
    <row r="37" spans="2:3" x14ac:dyDescent="0.25">
      <c r="B37" s="15"/>
      <c r="C37" s="17"/>
    </row>
    <row r="38" spans="2:3" x14ac:dyDescent="0.25">
      <c r="B38" s="15"/>
      <c r="C38" s="17"/>
    </row>
    <row r="39" spans="2:3" x14ac:dyDescent="0.25">
      <c r="B39" s="15"/>
      <c r="C39" s="17"/>
    </row>
    <row r="40" spans="2:3" x14ac:dyDescent="0.25">
      <c r="B40" s="15"/>
      <c r="C40" s="17"/>
    </row>
    <row r="41" spans="2:3" x14ac:dyDescent="0.25">
      <c r="B41" s="15"/>
      <c r="C41" s="17"/>
    </row>
    <row r="42" spans="2:3" x14ac:dyDescent="0.25">
      <c r="B42" s="15"/>
      <c r="C42" s="17"/>
    </row>
    <row r="43" spans="2:3" x14ac:dyDescent="0.25">
      <c r="B43" s="15"/>
      <c r="C43" s="17"/>
    </row>
    <row r="44" spans="2:3" x14ac:dyDescent="0.25">
      <c r="B44" s="15"/>
      <c r="C44" s="17"/>
    </row>
    <row r="45" spans="2:3" x14ac:dyDescent="0.25">
      <c r="B45" s="15"/>
      <c r="C45" s="17"/>
    </row>
    <row r="46" spans="2:3" x14ac:dyDescent="0.25">
      <c r="B46" s="15"/>
      <c r="C46" s="17"/>
    </row>
    <row r="47" spans="2:3" x14ac:dyDescent="0.25">
      <c r="B47" s="15"/>
      <c r="C47" s="17"/>
    </row>
    <row r="48" spans="2:3" x14ac:dyDescent="0.25">
      <c r="B48" s="15"/>
      <c r="C48" s="17"/>
    </row>
    <row r="49" spans="2:3" x14ac:dyDescent="0.25">
      <c r="B49" s="15"/>
      <c r="C49" s="17"/>
    </row>
    <row r="50" spans="2:3" x14ac:dyDescent="0.25">
      <c r="B50" s="15"/>
      <c r="C50" s="17"/>
    </row>
    <row r="51" spans="2:3" x14ac:dyDescent="0.25">
      <c r="B51" s="15"/>
      <c r="C51" s="17"/>
    </row>
    <row r="52" spans="2:3" x14ac:dyDescent="0.25">
      <c r="B52" s="15"/>
      <c r="C52" s="17"/>
    </row>
    <row r="53" spans="2:3" x14ac:dyDescent="0.25">
      <c r="B53" s="15"/>
      <c r="C53" s="17"/>
    </row>
    <row r="54" spans="2:3" x14ac:dyDescent="0.25">
      <c r="B54" s="15"/>
      <c r="C54" s="17"/>
    </row>
    <row r="55" spans="2:3" x14ac:dyDescent="0.25">
      <c r="B55" s="15"/>
      <c r="C55" s="17"/>
    </row>
    <row r="56" spans="2:3" x14ac:dyDescent="0.25">
      <c r="B56" s="15"/>
      <c r="C56" s="17"/>
    </row>
    <row r="57" spans="2:3" x14ac:dyDescent="0.25">
      <c r="B57" s="15"/>
      <c r="C57" s="17"/>
    </row>
    <row r="58" spans="2:3" x14ac:dyDescent="0.25">
      <c r="B58" s="15"/>
      <c r="C58" s="17"/>
    </row>
    <row r="59" spans="2:3" x14ac:dyDescent="0.25">
      <c r="B59" s="15"/>
      <c r="C59" s="17"/>
    </row>
    <row r="60" spans="2:3" x14ac:dyDescent="0.25">
      <c r="B60" s="15"/>
      <c r="C60" s="17"/>
    </row>
    <row r="61" spans="2:3" x14ac:dyDescent="0.25">
      <c r="B61" s="15"/>
      <c r="C61" s="17"/>
    </row>
    <row r="62" spans="2:3" x14ac:dyDescent="0.25">
      <c r="B62" s="15"/>
      <c r="C62" s="17"/>
    </row>
    <row r="63" spans="2:3" x14ac:dyDescent="0.25">
      <c r="B63" s="15"/>
      <c r="C63" s="17"/>
    </row>
    <row r="64" spans="2:3" x14ac:dyDescent="0.25">
      <c r="B64" s="15"/>
      <c r="C64" s="17"/>
    </row>
    <row r="65" spans="2:3" x14ac:dyDescent="0.25">
      <c r="B65" s="15"/>
      <c r="C65" s="17"/>
    </row>
    <row r="66" spans="2:3" x14ac:dyDescent="0.25">
      <c r="B66" s="15"/>
      <c r="C66" s="17"/>
    </row>
    <row r="67" spans="2:3" x14ac:dyDescent="0.25">
      <c r="B67" s="15"/>
      <c r="C67" s="17"/>
    </row>
    <row r="68" spans="2:3" x14ac:dyDescent="0.25">
      <c r="B68" s="15"/>
      <c r="C68" s="17"/>
    </row>
    <row r="69" spans="2:3" x14ac:dyDescent="0.25">
      <c r="B69" s="15"/>
      <c r="C69" s="17"/>
    </row>
    <row r="70" spans="2:3" x14ac:dyDescent="0.25">
      <c r="B70" s="15"/>
      <c r="C70" s="17"/>
    </row>
    <row r="71" spans="2:3" x14ac:dyDescent="0.25">
      <c r="B71" s="15"/>
      <c r="C71" s="17"/>
    </row>
    <row r="72" spans="2:3" x14ac:dyDescent="0.25">
      <c r="B72" s="15"/>
      <c r="C72" s="17"/>
    </row>
    <row r="73" spans="2:3" x14ac:dyDescent="0.25">
      <c r="B73" s="15"/>
      <c r="C73" s="17"/>
    </row>
    <row r="74" spans="2:3" x14ac:dyDescent="0.25">
      <c r="B74" s="15"/>
      <c r="C74" s="17"/>
    </row>
    <row r="75" spans="2:3" x14ac:dyDescent="0.25">
      <c r="B75" s="15"/>
      <c r="C75" s="17"/>
    </row>
    <row r="76" spans="2:3" x14ac:dyDescent="0.25">
      <c r="B76" s="15"/>
      <c r="C76" s="17"/>
    </row>
    <row r="77" spans="2:3" x14ac:dyDescent="0.25">
      <c r="B77" s="15"/>
      <c r="C77" s="17"/>
    </row>
    <row r="78" spans="2:3" x14ac:dyDescent="0.25">
      <c r="B78" s="15"/>
      <c r="C78" s="17"/>
    </row>
    <row r="79" spans="2:3" x14ac:dyDescent="0.25">
      <c r="B79" s="15"/>
      <c r="C79" s="17"/>
    </row>
    <row r="80" spans="2:3" x14ac:dyDescent="0.25">
      <c r="B80" s="15"/>
      <c r="C80" s="17"/>
    </row>
    <row r="81" spans="2:3" x14ac:dyDescent="0.25">
      <c r="B81" s="15"/>
      <c r="C81" s="17"/>
    </row>
    <row r="82" spans="2:3" x14ac:dyDescent="0.25">
      <c r="B82" s="15"/>
      <c r="C82" s="17"/>
    </row>
    <row r="83" spans="2:3" x14ac:dyDescent="0.25">
      <c r="B83" s="15"/>
      <c r="C83" s="17"/>
    </row>
    <row r="84" spans="2:3" x14ac:dyDescent="0.25">
      <c r="B84" s="15"/>
      <c r="C84" s="17"/>
    </row>
    <row r="85" spans="2:3" x14ac:dyDescent="0.25">
      <c r="B85" s="15"/>
      <c r="C85" s="17"/>
    </row>
    <row r="86" spans="2:3" x14ac:dyDescent="0.25">
      <c r="B86" s="15"/>
      <c r="C86" s="17"/>
    </row>
    <row r="87" spans="2:3" x14ac:dyDescent="0.25">
      <c r="B87" s="15"/>
      <c r="C87" s="17"/>
    </row>
    <row r="88" spans="2:3" x14ac:dyDescent="0.25">
      <c r="B88" s="15"/>
      <c r="C88" s="17"/>
    </row>
    <row r="89" spans="2:3" x14ac:dyDescent="0.25">
      <c r="B89" s="15"/>
      <c r="C89" s="17"/>
    </row>
    <row r="90" spans="2:3" x14ac:dyDescent="0.25">
      <c r="B90" s="15"/>
      <c r="C90" s="17"/>
    </row>
    <row r="91" spans="2:3" x14ac:dyDescent="0.25">
      <c r="B91" s="15"/>
      <c r="C91" s="17"/>
    </row>
    <row r="92" spans="2:3" x14ac:dyDescent="0.25">
      <c r="B92" s="15"/>
      <c r="C92" s="17"/>
    </row>
    <row r="93" spans="2:3" x14ac:dyDescent="0.25">
      <c r="B93" s="15"/>
      <c r="C93" s="17"/>
    </row>
    <row r="94" spans="2:3" x14ac:dyDescent="0.25">
      <c r="B94" s="15"/>
      <c r="C94" s="17"/>
    </row>
    <row r="95" spans="2:3" x14ac:dyDescent="0.25">
      <c r="B95" s="15"/>
      <c r="C95" s="17"/>
    </row>
    <row r="96" spans="2:3" x14ac:dyDescent="0.25">
      <c r="B96" s="15"/>
      <c r="C96" s="17"/>
    </row>
    <row r="97" spans="2:3" x14ac:dyDescent="0.25">
      <c r="B97" s="15"/>
      <c r="C97" s="17"/>
    </row>
    <row r="98" spans="2:3" x14ac:dyDescent="0.25">
      <c r="B98" s="15"/>
      <c r="C98" s="17"/>
    </row>
    <row r="99" spans="2:3" x14ac:dyDescent="0.25">
      <c r="B99" s="15"/>
      <c r="C99" s="17"/>
    </row>
    <row r="100" spans="2:3" x14ac:dyDescent="0.25">
      <c r="B100" s="15"/>
      <c r="C100" s="17"/>
    </row>
    <row r="101" spans="2:3" x14ac:dyDescent="0.25">
      <c r="B101" s="15"/>
      <c r="C101" s="17"/>
    </row>
    <row r="102" spans="2:3" x14ac:dyDescent="0.25">
      <c r="B102" s="15"/>
      <c r="C102" s="17"/>
    </row>
    <row r="103" spans="2:3" x14ac:dyDescent="0.25">
      <c r="B103" s="15"/>
      <c r="C103" s="17"/>
    </row>
    <row r="104" spans="2:3" x14ac:dyDescent="0.25">
      <c r="B104" s="15"/>
      <c r="C104" s="17"/>
    </row>
    <row r="105" spans="2:3" x14ac:dyDescent="0.25">
      <c r="B105" s="15"/>
      <c r="C105" s="17"/>
    </row>
    <row r="106" spans="2:3" x14ac:dyDescent="0.25">
      <c r="B106" s="15"/>
      <c r="C106" s="17"/>
    </row>
    <row r="107" spans="2:3" x14ac:dyDescent="0.25">
      <c r="B107" s="15"/>
      <c r="C107" s="17"/>
    </row>
    <row r="108" spans="2:3" x14ac:dyDescent="0.25">
      <c r="B108" s="15"/>
      <c r="C108" s="17"/>
    </row>
    <row r="109" spans="2:3" x14ac:dyDescent="0.25">
      <c r="B109" s="15"/>
      <c r="C109" s="17"/>
    </row>
    <row r="110" spans="2:3" x14ac:dyDescent="0.25">
      <c r="B110" s="15"/>
      <c r="C110" s="17"/>
    </row>
    <row r="111" spans="2:3" x14ac:dyDescent="0.25">
      <c r="B111" s="15"/>
      <c r="C111" s="17"/>
    </row>
    <row r="112" spans="2:3" x14ac:dyDescent="0.25">
      <c r="B112" s="15"/>
      <c r="C112" s="17"/>
    </row>
    <row r="113" spans="2:3" x14ac:dyDescent="0.25">
      <c r="B113" s="15"/>
      <c r="C113" s="17"/>
    </row>
    <row r="114" spans="2:3" x14ac:dyDescent="0.25">
      <c r="B114" s="15"/>
      <c r="C114" s="17"/>
    </row>
    <row r="115" spans="2:3" x14ac:dyDescent="0.25">
      <c r="B115" s="15"/>
      <c r="C115" s="17"/>
    </row>
    <row r="116" spans="2:3" x14ac:dyDescent="0.25">
      <c r="B116" s="15"/>
      <c r="C116" s="17"/>
    </row>
    <row r="117" spans="2:3" x14ac:dyDescent="0.25">
      <c r="B117" s="15"/>
      <c r="C117" s="17"/>
    </row>
    <row r="118" spans="2:3" x14ac:dyDescent="0.25">
      <c r="B118" s="15"/>
      <c r="C118" s="17"/>
    </row>
    <row r="119" spans="2:3" x14ac:dyDescent="0.25">
      <c r="B119" s="15"/>
      <c r="C119" s="17"/>
    </row>
    <row r="120" spans="2:3" x14ac:dyDescent="0.25">
      <c r="B120" s="15"/>
      <c r="C120" s="17"/>
    </row>
    <row r="121" spans="2:3" x14ac:dyDescent="0.25">
      <c r="B121" s="15"/>
      <c r="C121" s="17"/>
    </row>
    <row r="122" spans="2:3" x14ac:dyDescent="0.25">
      <c r="B122" s="15"/>
      <c r="C122" s="17"/>
    </row>
    <row r="123" spans="2:3" x14ac:dyDescent="0.25">
      <c r="B123" s="15"/>
      <c r="C123" s="17"/>
    </row>
    <row r="124" spans="2:3" x14ac:dyDescent="0.25">
      <c r="B124" s="15"/>
      <c r="C124" s="17"/>
    </row>
    <row r="125" spans="2:3" x14ac:dyDescent="0.25">
      <c r="B125" s="15"/>
      <c r="C125" s="17"/>
    </row>
    <row r="126" spans="2:3" x14ac:dyDescent="0.25">
      <c r="B126" s="15"/>
      <c r="C126" s="17"/>
    </row>
    <row r="127" spans="2:3" x14ac:dyDescent="0.25">
      <c r="B127" s="15"/>
      <c r="C127" s="17"/>
    </row>
    <row r="128" spans="2:3" x14ac:dyDescent="0.25">
      <c r="B128" s="15"/>
      <c r="C128" s="17"/>
    </row>
    <row r="129" spans="2:3" x14ac:dyDescent="0.25">
      <c r="B129" s="15"/>
      <c r="C129" s="17"/>
    </row>
    <row r="130" spans="2:3" x14ac:dyDescent="0.25">
      <c r="B130" s="15"/>
      <c r="C130" s="17"/>
    </row>
    <row r="131" spans="2:3" x14ac:dyDescent="0.25">
      <c r="B131" s="15"/>
      <c r="C131" s="17"/>
    </row>
    <row r="132" spans="2:3" x14ac:dyDescent="0.25">
      <c r="B132" s="15"/>
      <c r="C132" s="17"/>
    </row>
    <row r="133" spans="2:3" x14ac:dyDescent="0.25">
      <c r="B133" s="15"/>
      <c r="C133" s="17"/>
    </row>
    <row r="134" spans="2:3" x14ac:dyDescent="0.25">
      <c r="B134" s="15"/>
      <c r="C134" s="17"/>
    </row>
    <row r="135" spans="2:3" x14ac:dyDescent="0.25">
      <c r="B135" s="15"/>
      <c r="C135" s="17"/>
    </row>
    <row r="136" spans="2:3" x14ac:dyDescent="0.25">
      <c r="B136" s="15"/>
      <c r="C136" s="17"/>
    </row>
    <row r="137" spans="2:3" x14ac:dyDescent="0.25">
      <c r="B137" s="15"/>
      <c r="C137" s="17"/>
    </row>
    <row r="138" spans="2:3" x14ac:dyDescent="0.25">
      <c r="B138" s="15"/>
      <c r="C138" s="17"/>
    </row>
    <row r="139" spans="2:3" x14ac:dyDescent="0.25">
      <c r="B139" s="15"/>
      <c r="C139" s="17"/>
    </row>
    <row r="140" spans="2:3" x14ac:dyDescent="0.25">
      <c r="B140" s="15"/>
      <c r="C140" s="17"/>
    </row>
    <row r="141" spans="2:3" x14ac:dyDescent="0.25">
      <c r="B141" s="15"/>
      <c r="C141" s="17"/>
    </row>
    <row r="142" spans="2:3" x14ac:dyDescent="0.25">
      <c r="B142" s="15"/>
      <c r="C142" s="17"/>
    </row>
    <row r="143" spans="2:3" x14ac:dyDescent="0.25">
      <c r="B143" s="15"/>
      <c r="C143" s="17"/>
    </row>
    <row r="144" spans="2:3" x14ac:dyDescent="0.25">
      <c r="B144" s="15"/>
      <c r="C144" s="17"/>
    </row>
    <row r="145" spans="2:3" x14ac:dyDescent="0.25">
      <c r="B145" s="15"/>
      <c r="C145" s="17"/>
    </row>
    <row r="146" spans="2:3" x14ac:dyDescent="0.25">
      <c r="B146" s="15"/>
      <c r="C146" s="17"/>
    </row>
    <row r="147" spans="2:3" x14ac:dyDescent="0.25">
      <c r="B147" s="15"/>
      <c r="C147" s="17"/>
    </row>
    <row r="148" spans="2:3" x14ac:dyDescent="0.25">
      <c r="B148" s="15"/>
      <c r="C148" s="17"/>
    </row>
    <row r="149" spans="2:3" x14ac:dyDescent="0.25">
      <c r="B149" s="15"/>
      <c r="C149" s="17"/>
    </row>
    <row r="150" spans="2:3" x14ac:dyDescent="0.25">
      <c r="B150" s="15"/>
      <c r="C150" s="17"/>
    </row>
    <row r="151" spans="2:3" x14ac:dyDescent="0.25">
      <c r="B151" s="15"/>
      <c r="C151" s="17"/>
    </row>
    <row r="152" spans="2:3" x14ac:dyDescent="0.25">
      <c r="B152" s="15"/>
      <c r="C152" s="17"/>
    </row>
    <row r="153" spans="2:3" x14ac:dyDescent="0.25">
      <c r="B153" s="15"/>
      <c r="C153" s="17"/>
    </row>
    <row r="154" spans="2:3" x14ac:dyDescent="0.25">
      <c r="B154" s="15"/>
      <c r="C154" s="17"/>
    </row>
    <row r="155" spans="2:3" x14ac:dyDescent="0.25">
      <c r="B155" s="15"/>
      <c r="C155" s="17"/>
    </row>
    <row r="156" spans="2:3" x14ac:dyDescent="0.25">
      <c r="B156" s="15"/>
      <c r="C156" s="17"/>
    </row>
    <row r="157" spans="2:3" x14ac:dyDescent="0.25">
      <c r="B157" s="15"/>
      <c r="C157" s="17"/>
    </row>
    <row r="158" spans="2:3" x14ac:dyDescent="0.25">
      <c r="B158" s="15"/>
      <c r="C158" s="17"/>
    </row>
    <row r="159" spans="2:3" x14ac:dyDescent="0.25">
      <c r="B159" s="15"/>
      <c r="C159" s="17"/>
    </row>
    <row r="160" spans="2:3" x14ac:dyDescent="0.25">
      <c r="B160" s="15"/>
      <c r="C160" s="17"/>
    </row>
    <row r="161" spans="2:3" x14ac:dyDescent="0.25">
      <c r="B161" s="15"/>
      <c r="C161" s="17"/>
    </row>
    <row r="162" spans="2:3" x14ac:dyDescent="0.25">
      <c r="B162" s="15"/>
      <c r="C162" s="17"/>
    </row>
    <row r="163" spans="2:3" x14ac:dyDescent="0.25">
      <c r="B163" s="15"/>
      <c r="C163" s="17"/>
    </row>
    <row r="164" spans="2:3" x14ac:dyDescent="0.25">
      <c r="B164" s="15"/>
      <c r="C164" s="17"/>
    </row>
    <row r="165" spans="2:3" x14ac:dyDescent="0.25">
      <c r="B165" s="15"/>
      <c r="C165" s="17"/>
    </row>
    <row r="166" spans="2:3" x14ac:dyDescent="0.25">
      <c r="B166" s="15"/>
      <c r="C166" s="17"/>
    </row>
    <row r="167" spans="2:3" x14ac:dyDescent="0.25">
      <c r="B167" s="15"/>
      <c r="C167" s="17"/>
    </row>
    <row r="168" spans="2:3" x14ac:dyDescent="0.25">
      <c r="B168" s="15"/>
      <c r="C168" s="17"/>
    </row>
    <row r="169" spans="2:3" x14ac:dyDescent="0.25">
      <c r="B169" s="15"/>
      <c r="C169" s="17"/>
    </row>
    <row r="170" spans="2:3" x14ac:dyDescent="0.25">
      <c r="B170" s="15"/>
      <c r="C170" s="17"/>
    </row>
    <row r="171" spans="2:3" x14ac:dyDescent="0.25">
      <c r="B171" s="15"/>
      <c r="C171" s="17"/>
    </row>
    <row r="172" spans="2:3" x14ac:dyDescent="0.25">
      <c r="B172" s="15"/>
      <c r="C172" s="17"/>
    </row>
    <row r="173" spans="2:3" x14ac:dyDescent="0.25">
      <c r="B173" s="15"/>
      <c r="C173" s="17"/>
    </row>
    <row r="174" spans="2:3" x14ac:dyDescent="0.25">
      <c r="B174" s="15"/>
      <c r="C174" s="17"/>
    </row>
    <row r="175" spans="2:3" x14ac:dyDescent="0.25">
      <c r="B175" s="15"/>
      <c r="C175" s="17"/>
    </row>
    <row r="176" spans="2:3" x14ac:dyDescent="0.25">
      <c r="B176" s="15"/>
      <c r="C176" s="17"/>
    </row>
    <row r="177" spans="2:3" x14ac:dyDescent="0.25">
      <c r="B177" s="15"/>
      <c r="C177" s="17"/>
    </row>
    <row r="178" spans="2:3" x14ac:dyDescent="0.25">
      <c r="B178" s="15"/>
      <c r="C178" s="17"/>
    </row>
    <row r="179" spans="2:3" x14ac:dyDescent="0.25">
      <c r="B179" s="15"/>
      <c r="C179" s="17"/>
    </row>
    <row r="180" spans="2:3" x14ac:dyDescent="0.25">
      <c r="B180" s="15"/>
      <c r="C180" s="17"/>
    </row>
    <row r="181" spans="2:3" x14ac:dyDescent="0.25">
      <c r="B181" s="15"/>
      <c r="C181" s="17"/>
    </row>
    <row r="182" spans="2:3" x14ac:dyDescent="0.25">
      <c r="B182" s="15"/>
      <c r="C182" s="17"/>
    </row>
    <row r="183" spans="2:3" x14ac:dyDescent="0.25">
      <c r="B183" s="15"/>
      <c r="C183" s="17"/>
    </row>
    <row r="184" spans="2:3" x14ac:dyDescent="0.25">
      <c r="B184" s="15"/>
      <c r="C184" s="17"/>
    </row>
    <row r="185" spans="2:3" x14ac:dyDescent="0.25">
      <c r="B185" s="15"/>
      <c r="C185" s="17"/>
    </row>
    <row r="186" spans="2:3" x14ac:dyDescent="0.25">
      <c r="B186" s="15"/>
      <c r="C186" s="17"/>
    </row>
    <row r="187" spans="2:3" x14ac:dyDescent="0.25">
      <c r="B187" s="15"/>
      <c r="C187" s="17"/>
    </row>
    <row r="188" spans="2:3" x14ac:dyDescent="0.25">
      <c r="B188" s="15"/>
      <c r="C188" s="17"/>
    </row>
    <row r="189" spans="2:3" x14ac:dyDescent="0.25">
      <c r="B189" s="15"/>
      <c r="C189" s="17"/>
    </row>
    <row r="190" spans="2:3" x14ac:dyDescent="0.25">
      <c r="B190" s="15"/>
      <c r="C190" s="17"/>
    </row>
    <row r="191" spans="2:3" x14ac:dyDescent="0.25">
      <c r="B191" s="15"/>
      <c r="C191" s="17"/>
    </row>
    <row r="192" spans="2:3" x14ac:dyDescent="0.25">
      <c r="B192" s="15"/>
      <c r="C192" s="17"/>
    </row>
    <row r="193" spans="2:3" x14ac:dyDescent="0.25">
      <c r="B193" s="15"/>
      <c r="C193" s="17"/>
    </row>
    <row r="194" spans="2:3" x14ac:dyDescent="0.25">
      <c r="B194" s="15"/>
      <c r="C194" s="17"/>
    </row>
    <row r="195" spans="2:3" x14ac:dyDescent="0.25">
      <c r="B195" s="15"/>
      <c r="C195" s="17"/>
    </row>
    <row r="196" spans="2:3" x14ac:dyDescent="0.25">
      <c r="B196" s="15"/>
      <c r="C196" s="17"/>
    </row>
    <row r="197" spans="2:3" x14ac:dyDescent="0.25">
      <c r="B197" s="15"/>
      <c r="C197" s="17"/>
    </row>
    <row r="198" spans="2:3" x14ac:dyDescent="0.25">
      <c r="B198" s="15"/>
      <c r="C198" s="17"/>
    </row>
    <row r="199" spans="2:3" x14ac:dyDescent="0.25">
      <c r="B199" s="15"/>
      <c r="C199" s="17"/>
    </row>
    <row r="200" spans="2:3" x14ac:dyDescent="0.25">
      <c r="B200" s="15"/>
      <c r="C200" s="17"/>
    </row>
    <row r="201" spans="2:3" x14ac:dyDescent="0.25">
      <c r="B201" s="15"/>
      <c r="C201" s="17"/>
    </row>
  </sheetData>
  <hyperlinks>
    <hyperlink ref="A2" location="Forside!A1" display="Retur til forsid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I14" sqref="I14"/>
    </sheetView>
  </sheetViews>
  <sheetFormatPr defaultColWidth="9.109375" defaultRowHeight="13.2" x14ac:dyDescent="0.25"/>
  <cols>
    <col min="1" max="1" width="10.33203125" style="30" customWidth="1"/>
    <col min="2" max="2" width="9.6640625" style="30" customWidth="1"/>
    <col min="3" max="3" width="12.6640625" style="30" customWidth="1"/>
    <col min="4" max="4" width="10.33203125" style="30" customWidth="1"/>
    <col min="5" max="5" width="11.6640625" style="30" customWidth="1"/>
    <col min="6" max="6" width="10.44140625" style="30" customWidth="1"/>
    <col min="7" max="7" width="11.6640625" style="30" customWidth="1"/>
    <col min="8" max="16384" width="9.109375" style="30"/>
  </cols>
  <sheetData>
    <row r="1" spans="1:8" s="20" customFormat="1" ht="37.950000000000003" customHeight="1" x14ac:dyDescent="0.3">
      <c r="A1" s="20" t="s">
        <v>93</v>
      </c>
      <c r="B1" s="20" t="s">
        <v>94</v>
      </c>
    </row>
    <row r="2" spans="1:8" s="23" customFormat="1" ht="32.4" customHeight="1" x14ac:dyDescent="0.25">
      <c r="A2" s="21" t="s">
        <v>9</v>
      </c>
      <c r="C2" s="22"/>
      <c r="D2" s="22"/>
      <c r="E2" s="22"/>
      <c r="F2" s="22"/>
      <c r="G2" s="22"/>
      <c r="H2" s="22"/>
    </row>
    <row r="4" spans="1:8" ht="13.8" x14ac:dyDescent="0.25">
      <c r="A4" s="34"/>
      <c r="B4" s="34"/>
      <c r="C4" s="34" t="s">
        <v>86</v>
      </c>
      <c r="D4" s="34" t="s">
        <v>87</v>
      </c>
      <c r="E4" s="34" t="s">
        <v>88</v>
      </c>
      <c r="F4" s="34" t="s">
        <v>89</v>
      </c>
      <c r="G4" s="34" t="s">
        <v>90</v>
      </c>
      <c r="H4" s="34" t="s">
        <v>91</v>
      </c>
    </row>
    <row r="5" spans="1:8" ht="13.95" x14ac:dyDescent="0.25">
      <c r="A5" s="35" t="str">
        <f>LEFT(B5,4)</f>
        <v>2005</v>
      </c>
      <c r="B5" s="43" t="s">
        <v>19</v>
      </c>
      <c r="C5" s="16">
        <v>16.96472</v>
      </c>
      <c r="D5" s="16">
        <v>9.9177109999999988</v>
      </c>
      <c r="E5" s="16">
        <v>8.3608209999999996</v>
      </c>
      <c r="F5" s="16">
        <v>6.1701099999999993</v>
      </c>
      <c r="G5" s="16">
        <v>7.3412960000000007</v>
      </c>
      <c r="H5" s="16">
        <v>9.7814110000000003</v>
      </c>
    </row>
    <row r="6" spans="1:8" ht="13.95" x14ac:dyDescent="0.25">
      <c r="A6" s="35" t="str">
        <f t="shared" ref="A6:A56" si="0">LEFT(B6,4)</f>
        <v>2005</v>
      </c>
      <c r="B6" s="43" t="s">
        <v>20</v>
      </c>
      <c r="C6" s="16">
        <v>18.27779</v>
      </c>
      <c r="D6" s="16">
        <v>10.41465</v>
      </c>
      <c r="E6" s="16">
        <v>8.6441689999999998</v>
      </c>
      <c r="F6" s="16">
        <v>6.4067550000000004</v>
      </c>
      <c r="G6" s="16">
        <v>7.5166490000000001</v>
      </c>
      <c r="H6" s="16">
        <v>10.2698</v>
      </c>
    </row>
    <row r="7" spans="1:8" ht="13.95" x14ac:dyDescent="0.25">
      <c r="A7" s="35" t="str">
        <f t="shared" si="0"/>
        <v>2005</v>
      </c>
      <c r="B7" s="43" t="s">
        <v>21</v>
      </c>
      <c r="C7" s="16">
        <v>19.878610000000002</v>
      </c>
      <c r="D7" s="16">
        <v>10.99994</v>
      </c>
      <c r="E7" s="16">
        <v>9.1285790000000002</v>
      </c>
      <c r="F7" s="16">
        <v>6.6183050000000003</v>
      </c>
      <c r="G7" s="16">
        <v>7.7485390000000001</v>
      </c>
      <c r="H7" s="16">
        <v>10.884379999999998</v>
      </c>
    </row>
    <row r="8" spans="1:8" ht="13.95" x14ac:dyDescent="0.25">
      <c r="A8" s="35" t="str">
        <f t="shared" si="0"/>
        <v>2005</v>
      </c>
      <c r="B8" s="43" t="s">
        <v>22</v>
      </c>
      <c r="C8" s="16">
        <v>21.46978</v>
      </c>
      <c r="D8" s="16">
        <v>11.719239999999999</v>
      </c>
      <c r="E8" s="16">
        <v>9.7451509999999999</v>
      </c>
      <c r="F8" s="16">
        <v>6.7213130000000003</v>
      </c>
      <c r="G8" s="16">
        <v>8.0781390000000002</v>
      </c>
      <c r="H8" s="16">
        <v>11.59896</v>
      </c>
    </row>
    <row r="9" spans="1:8" ht="13.95" x14ac:dyDescent="0.25">
      <c r="A9" s="35" t="str">
        <f t="shared" si="0"/>
        <v>2006</v>
      </c>
      <c r="B9" s="43" t="s">
        <v>23</v>
      </c>
      <c r="C9" s="16">
        <v>23.176939999999998</v>
      </c>
      <c r="D9" s="16">
        <v>12.285219999999999</v>
      </c>
      <c r="E9" s="16">
        <v>10.23094</v>
      </c>
      <c r="F9" s="16">
        <v>7.2096200000000001</v>
      </c>
      <c r="G9" s="16">
        <v>8.5510979999999996</v>
      </c>
      <c r="H9" s="16">
        <v>12.3154</v>
      </c>
    </row>
    <row r="10" spans="1:8" ht="13.95" x14ac:dyDescent="0.25">
      <c r="A10" s="35" t="str">
        <f t="shared" si="0"/>
        <v>2006</v>
      </c>
      <c r="B10" s="43" t="s">
        <v>24</v>
      </c>
      <c r="C10" s="16">
        <v>24.36862</v>
      </c>
      <c r="D10" s="16">
        <v>13.113049999999999</v>
      </c>
      <c r="E10" s="16">
        <v>10.589370000000001</v>
      </c>
      <c r="F10" s="16">
        <v>7.4788119999999996</v>
      </c>
      <c r="G10" s="16">
        <v>8.7841009999999997</v>
      </c>
      <c r="H10" s="16">
        <v>12.870370000000001</v>
      </c>
    </row>
    <row r="11" spans="1:8" ht="13.95" x14ac:dyDescent="0.25">
      <c r="A11" s="35" t="str">
        <f t="shared" si="0"/>
        <v>2006</v>
      </c>
      <c r="B11" s="43" t="s">
        <v>25</v>
      </c>
      <c r="C11" s="16">
        <v>24.702740000000002</v>
      </c>
      <c r="D11" s="16">
        <v>13.69943</v>
      </c>
      <c r="E11" s="16">
        <v>11.01928</v>
      </c>
      <c r="F11" s="16">
        <v>7.6435770000000005</v>
      </c>
      <c r="G11" s="16">
        <v>9.2565229999999996</v>
      </c>
      <c r="H11" s="16">
        <v>13.292770000000001</v>
      </c>
    </row>
    <row r="12" spans="1:8" ht="13.95" x14ac:dyDescent="0.25">
      <c r="A12" s="35" t="str">
        <f t="shared" si="0"/>
        <v>2006</v>
      </c>
      <c r="B12" s="43" t="s">
        <v>26</v>
      </c>
      <c r="C12" s="16">
        <v>24.840589999999999</v>
      </c>
      <c r="D12" s="16">
        <v>14.016459999999999</v>
      </c>
      <c r="E12" s="16">
        <v>11.203889999999999</v>
      </c>
      <c r="F12" s="16">
        <v>7.9196009999999992</v>
      </c>
      <c r="G12" s="16">
        <v>9.4106090000000009</v>
      </c>
      <c r="H12" s="16">
        <v>13.503459999999999</v>
      </c>
    </row>
    <row r="13" spans="1:8" ht="13.95" x14ac:dyDescent="0.25">
      <c r="A13" s="35" t="str">
        <f t="shared" si="0"/>
        <v>2007</v>
      </c>
      <c r="B13" s="43" t="s">
        <v>27</v>
      </c>
      <c r="C13" s="16">
        <v>24.503029999999999</v>
      </c>
      <c r="D13" s="16">
        <v>14.05674</v>
      </c>
      <c r="E13" s="16">
        <v>11.411299999999999</v>
      </c>
      <c r="F13" s="16">
        <v>7.9985270000000002</v>
      </c>
      <c r="G13" s="16">
        <v>9.668984</v>
      </c>
      <c r="H13" s="16">
        <v>13.56104</v>
      </c>
    </row>
    <row r="14" spans="1:8" ht="13.95" x14ac:dyDescent="0.25">
      <c r="A14" s="35" t="str">
        <f t="shared" si="0"/>
        <v>2007</v>
      </c>
      <c r="B14" s="43" t="s">
        <v>28</v>
      </c>
      <c r="C14" s="16">
        <v>24.047669999999997</v>
      </c>
      <c r="D14" s="16">
        <v>14.04271</v>
      </c>
      <c r="E14" s="16">
        <v>11.50543</v>
      </c>
      <c r="F14" s="16">
        <v>8.2638490000000004</v>
      </c>
      <c r="G14" s="16">
        <v>9.899483</v>
      </c>
      <c r="H14" s="16">
        <v>13.578520000000001</v>
      </c>
    </row>
    <row r="15" spans="1:8" ht="13.95" x14ac:dyDescent="0.25">
      <c r="A15" s="35" t="str">
        <f t="shared" si="0"/>
        <v>2007</v>
      </c>
      <c r="B15" s="43" t="s">
        <v>29</v>
      </c>
      <c r="C15" s="16">
        <v>23.414470000000001</v>
      </c>
      <c r="D15" s="16">
        <v>13.99959</v>
      </c>
      <c r="E15" s="16">
        <v>11.539629999999999</v>
      </c>
      <c r="F15" s="16">
        <v>8.3817590000000006</v>
      </c>
      <c r="G15" s="16">
        <v>10.150049999999998</v>
      </c>
      <c r="H15" s="16">
        <v>13.546709999999999</v>
      </c>
    </row>
    <row r="16" spans="1:8" ht="13.95" x14ac:dyDescent="0.25">
      <c r="A16" s="35" t="str">
        <f t="shared" si="0"/>
        <v>2007</v>
      </c>
      <c r="B16" s="43" t="s">
        <v>30</v>
      </c>
      <c r="C16" s="16">
        <v>23.107250000000001</v>
      </c>
      <c r="D16" s="16">
        <v>13.830549999999999</v>
      </c>
      <c r="E16" s="16">
        <v>11.71655</v>
      </c>
      <c r="F16" s="16">
        <v>8.4151410000000002</v>
      </c>
      <c r="G16" s="16">
        <v>10.45881</v>
      </c>
      <c r="H16" s="16">
        <v>13.57864</v>
      </c>
    </row>
    <row r="17" spans="1:8" ht="13.95" x14ac:dyDescent="0.25">
      <c r="A17" s="35" t="str">
        <f t="shared" si="0"/>
        <v>2008</v>
      </c>
      <c r="B17" s="43" t="s">
        <v>31</v>
      </c>
      <c r="C17" s="16">
        <v>22.73602</v>
      </c>
      <c r="D17" s="16">
        <v>13.74835</v>
      </c>
      <c r="E17" s="16">
        <v>11.719749999999999</v>
      </c>
      <c r="F17" s="16">
        <v>8.4826530000000009</v>
      </c>
      <c r="G17" s="16">
        <v>10.442600000000001</v>
      </c>
      <c r="H17" s="16">
        <v>13.4878</v>
      </c>
    </row>
    <row r="18" spans="1:8" ht="13.95" x14ac:dyDescent="0.25">
      <c r="A18" s="35" t="str">
        <f t="shared" si="0"/>
        <v>2008</v>
      </c>
      <c r="B18" s="43" t="s">
        <v>32</v>
      </c>
      <c r="C18" s="16">
        <v>21.846220000000002</v>
      </c>
      <c r="D18" s="16">
        <v>13.729509999999999</v>
      </c>
      <c r="E18" s="16">
        <v>11.69533</v>
      </c>
      <c r="F18" s="16">
        <v>8.2060870000000001</v>
      </c>
      <c r="G18" s="16">
        <v>10.55119</v>
      </c>
      <c r="H18" s="16">
        <v>13.293430000000001</v>
      </c>
    </row>
    <row r="19" spans="1:8" ht="13.95" x14ac:dyDescent="0.25">
      <c r="A19" s="35" t="str">
        <f t="shared" si="0"/>
        <v>2008</v>
      </c>
      <c r="B19" s="43" t="s">
        <v>33</v>
      </c>
      <c r="C19" s="16">
        <v>21.00836</v>
      </c>
      <c r="D19" s="16">
        <v>13.017440000000001</v>
      </c>
      <c r="E19" s="16">
        <v>11.507620000000001</v>
      </c>
      <c r="F19" s="16">
        <v>8.3589450000000003</v>
      </c>
      <c r="G19" s="16">
        <v>10.386659999999999</v>
      </c>
      <c r="H19" s="16">
        <v>12.946959999999999</v>
      </c>
    </row>
    <row r="20" spans="1:8" ht="13.95" x14ac:dyDescent="0.25">
      <c r="A20" s="35" t="str">
        <f t="shared" si="0"/>
        <v>2008</v>
      </c>
      <c r="B20" s="43" t="s">
        <v>34</v>
      </c>
      <c r="C20" s="16">
        <v>19.10726</v>
      </c>
      <c r="D20" s="16">
        <v>12.232100000000001</v>
      </c>
      <c r="E20" s="16">
        <v>11.131780000000001</v>
      </c>
      <c r="F20" s="16">
        <v>8.5178799999999999</v>
      </c>
      <c r="G20" s="16">
        <v>10.00253</v>
      </c>
      <c r="H20" s="16">
        <v>12.255420000000001</v>
      </c>
    </row>
    <row r="21" spans="1:8" ht="13.95" x14ac:dyDescent="0.25">
      <c r="A21" s="35" t="str">
        <f t="shared" si="0"/>
        <v>2009</v>
      </c>
      <c r="B21" s="43" t="s">
        <v>35</v>
      </c>
      <c r="C21" s="16">
        <v>17.546560000000003</v>
      </c>
      <c r="D21" s="16">
        <v>11.40915</v>
      </c>
      <c r="E21" s="16">
        <v>10.83145</v>
      </c>
      <c r="F21" s="16">
        <v>8.0107909999999993</v>
      </c>
      <c r="G21" s="16">
        <v>9.6814099999999996</v>
      </c>
      <c r="H21" s="16">
        <v>11.59085</v>
      </c>
    </row>
    <row r="22" spans="1:8" ht="13.95" x14ac:dyDescent="0.25">
      <c r="A22" s="35" t="str">
        <f t="shared" si="0"/>
        <v>2009</v>
      </c>
      <c r="B22" s="43" t="s">
        <v>36</v>
      </c>
      <c r="C22" s="16">
        <v>17.505470000000003</v>
      </c>
      <c r="D22" s="16">
        <v>11.03603</v>
      </c>
      <c r="E22" s="16">
        <v>10.86402</v>
      </c>
      <c r="F22" s="16">
        <v>8.3881319999999988</v>
      </c>
      <c r="G22" s="16">
        <v>9.660622</v>
      </c>
      <c r="H22" s="16">
        <v>11.565989999999999</v>
      </c>
    </row>
    <row r="23" spans="1:8" ht="13.95" x14ac:dyDescent="0.25">
      <c r="A23" s="35" t="str">
        <f t="shared" si="0"/>
        <v>2009</v>
      </c>
      <c r="B23" s="43" t="s">
        <v>37</v>
      </c>
      <c r="C23" s="16">
        <v>18.04157</v>
      </c>
      <c r="D23" s="16">
        <v>11.013669999999999</v>
      </c>
      <c r="E23" s="16">
        <v>10.767469999999999</v>
      </c>
      <c r="F23" s="16">
        <v>8.2933129999999995</v>
      </c>
      <c r="G23" s="16">
        <v>9.5469939999999998</v>
      </c>
      <c r="H23" s="16">
        <v>11.60319</v>
      </c>
    </row>
    <row r="24" spans="1:8" ht="13.95" x14ac:dyDescent="0.25">
      <c r="A24" s="35" t="str">
        <f t="shared" si="0"/>
        <v>2009</v>
      </c>
      <c r="B24" s="43" t="s">
        <v>38</v>
      </c>
      <c r="C24" s="16">
        <v>18.468310000000002</v>
      </c>
      <c r="D24" s="16">
        <v>11.157690000000001</v>
      </c>
      <c r="E24" s="16">
        <v>10.868840000000001</v>
      </c>
      <c r="F24" s="16">
        <v>8.4220459999999999</v>
      </c>
      <c r="G24" s="16">
        <v>9.7178550000000001</v>
      </c>
      <c r="H24" s="16">
        <v>11.790299999999998</v>
      </c>
    </row>
    <row r="25" spans="1:8" ht="13.95" x14ac:dyDescent="0.25">
      <c r="A25" s="35" t="str">
        <f t="shared" si="0"/>
        <v>2010</v>
      </c>
      <c r="B25" s="43" t="s">
        <v>39</v>
      </c>
      <c r="C25" s="16">
        <v>19.033619999999999</v>
      </c>
      <c r="D25" s="16">
        <v>11.236690000000001</v>
      </c>
      <c r="E25" s="16">
        <v>10.924530000000001</v>
      </c>
      <c r="F25" s="16">
        <v>8.3642819999999993</v>
      </c>
      <c r="G25" s="16">
        <v>9.6397340000000007</v>
      </c>
      <c r="H25" s="16">
        <v>11.908770000000001</v>
      </c>
    </row>
    <row r="26" spans="1:8" ht="13.95" x14ac:dyDescent="0.25">
      <c r="A26" s="35" t="str">
        <f t="shared" si="0"/>
        <v>2010</v>
      </c>
      <c r="B26" s="43" t="s">
        <v>40</v>
      </c>
      <c r="C26" s="16">
        <v>19.539480000000001</v>
      </c>
      <c r="D26" s="16">
        <v>11.00986</v>
      </c>
      <c r="E26" s="16">
        <v>11.00018</v>
      </c>
      <c r="F26" s="16">
        <v>8.4014940000000013</v>
      </c>
      <c r="G26" s="16">
        <v>9.621772</v>
      </c>
      <c r="H26" s="16">
        <v>11.97565</v>
      </c>
    </row>
    <row r="27" spans="1:8" ht="13.95" x14ac:dyDescent="0.25">
      <c r="A27" s="35" t="str">
        <f t="shared" si="0"/>
        <v>2010</v>
      </c>
      <c r="B27" s="43" t="s">
        <v>41</v>
      </c>
      <c r="C27" s="16">
        <v>19.660689999999999</v>
      </c>
      <c r="D27" s="16">
        <v>10.96735</v>
      </c>
      <c r="E27" s="16">
        <v>10.98845</v>
      </c>
      <c r="F27" s="16">
        <v>8.5336200000000009</v>
      </c>
      <c r="G27" s="16">
        <v>9.5458989999999986</v>
      </c>
      <c r="H27" s="16">
        <v>11.987120000000001</v>
      </c>
    </row>
    <row r="28" spans="1:8" ht="13.95" x14ac:dyDescent="0.25">
      <c r="A28" s="35" t="str">
        <f t="shared" si="0"/>
        <v>2010</v>
      </c>
      <c r="B28" s="43" t="s">
        <v>42</v>
      </c>
      <c r="C28" s="16">
        <v>19.927409999999998</v>
      </c>
      <c r="D28" s="16">
        <v>10.84409</v>
      </c>
      <c r="E28" s="16">
        <v>10.988350000000001</v>
      </c>
      <c r="F28" s="16">
        <v>8.3785290000000003</v>
      </c>
      <c r="G28" s="16">
        <v>9.5385939999999998</v>
      </c>
      <c r="H28" s="16">
        <v>11.9893</v>
      </c>
    </row>
    <row r="29" spans="1:8" ht="14.25" x14ac:dyDescent="0.2">
      <c r="A29" s="35" t="str">
        <f t="shared" si="0"/>
        <v>2011</v>
      </c>
      <c r="B29" s="43" t="s">
        <v>43</v>
      </c>
      <c r="C29" s="16">
        <v>19.779109999999999</v>
      </c>
      <c r="D29" s="16">
        <v>10.647930000000001</v>
      </c>
      <c r="E29" s="16">
        <v>10.9741</v>
      </c>
      <c r="F29" s="16">
        <v>8.1812259999999988</v>
      </c>
      <c r="G29" s="16">
        <v>9.488468000000001</v>
      </c>
      <c r="H29" s="16">
        <v>11.90061</v>
      </c>
    </row>
    <row r="30" spans="1:8" ht="14.25" x14ac:dyDescent="0.2">
      <c r="A30" s="35" t="str">
        <f t="shared" si="0"/>
        <v>2011</v>
      </c>
      <c r="B30" s="43" t="s">
        <v>44</v>
      </c>
      <c r="C30" s="16">
        <v>19.552009999999999</v>
      </c>
      <c r="D30" s="16">
        <v>10.370340000000001</v>
      </c>
      <c r="E30" s="16">
        <v>10.77197</v>
      </c>
      <c r="F30" s="16">
        <v>8.1664320000000004</v>
      </c>
      <c r="G30" s="16">
        <v>9.2731759999999994</v>
      </c>
      <c r="H30" s="16">
        <v>11.68948</v>
      </c>
    </row>
    <row r="31" spans="1:8" ht="14.25" x14ac:dyDescent="0.2">
      <c r="A31" s="35" t="str">
        <f t="shared" si="0"/>
        <v>2011</v>
      </c>
      <c r="B31" s="43" t="s">
        <v>45</v>
      </c>
      <c r="C31" s="16">
        <v>18.619070000000001</v>
      </c>
      <c r="D31" s="16">
        <v>10.1031</v>
      </c>
      <c r="E31" s="16">
        <v>10.60773</v>
      </c>
      <c r="F31" s="16">
        <v>7.8979949999999999</v>
      </c>
      <c r="G31" s="16">
        <v>9.0567659999999997</v>
      </c>
      <c r="H31" s="16">
        <v>11.32386</v>
      </c>
    </row>
    <row r="32" spans="1:8" ht="13.8" x14ac:dyDescent="0.25">
      <c r="A32" s="35" t="str">
        <f t="shared" si="0"/>
        <v>2011</v>
      </c>
      <c r="B32" s="43" t="s">
        <v>46</v>
      </c>
      <c r="C32" s="16">
        <v>18.221589999999999</v>
      </c>
      <c r="D32" s="16">
        <v>10.07502</v>
      </c>
      <c r="E32" s="16">
        <v>10.472709999999999</v>
      </c>
      <c r="F32" s="16">
        <v>7.9677600000000002</v>
      </c>
      <c r="G32" s="16">
        <v>9.0392080000000004</v>
      </c>
      <c r="H32" s="16">
        <v>11.21533</v>
      </c>
    </row>
    <row r="33" spans="1:8" ht="13.8" x14ac:dyDescent="0.25">
      <c r="A33" s="35" t="str">
        <f t="shared" si="0"/>
        <v>2012</v>
      </c>
      <c r="B33" s="43" t="s">
        <v>47</v>
      </c>
      <c r="C33" s="16">
        <v>17.94848</v>
      </c>
      <c r="D33" s="16">
        <v>9.3396430000000006</v>
      </c>
      <c r="E33" s="16">
        <v>10.41442</v>
      </c>
      <c r="F33" s="16">
        <v>8.1468469999999993</v>
      </c>
      <c r="G33" s="16">
        <v>8.9364480000000004</v>
      </c>
      <c r="H33" s="16">
        <v>11.03303</v>
      </c>
    </row>
    <row r="34" spans="1:8" ht="13.8" x14ac:dyDescent="0.25">
      <c r="A34" s="35" t="str">
        <f t="shared" si="0"/>
        <v>2012</v>
      </c>
      <c r="B34" s="43" t="s">
        <v>48</v>
      </c>
      <c r="C34" s="16">
        <v>17.825950000000002</v>
      </c>
      <c r="D34" s="16">
        <v>9.5720259999999993</v>
      </c>
      <c r="E34" s="16">
        <v>10.362500000000001</v>
      </c>
      <c r="F34" s="16">
        <v>7.9460459999999999</v>
      </c>
      <c r="G34" s="16">
        <v>8.756257999999999</v>
      </c>
      <c r="H34" s="16">
        <v>10.952219999999999</v>
      </c>
    </row>
    <row r="35" spans="1:8" ht="13.8" x14ac:dyDescent="0.25">
      <c r="A35" s="35" t="str">
        <f t="shared" si="0"/>
        <v>2012</v>
      </c>
      <c r="B35" s="43" t="s">
        <v>49</v>
      </c>
      <c r="C35" s="16">
        <v>18.151509999999998</v>
      </c>
      <c r="D35" s="16">
        <v>9.4476569999999995</v>
      </c>
      <c r="E35" s="16">
        <v>10.565280000000001</v>
      </c>
      <c r="F35" s="16">
        <v>8.0047359999999994</v>
      </c>
      <c r="G35" s="16">
        <v>8.8624570000000009</v>
      </c>
      <c r="H35" s="16">
        <v>11.06845</v>
      </c>
    </row>
    <row r="36" spans="1:8" ht="13.8" x14ac:dyDescent="0.25">
      <c r="A36" s="35" t="str">
        <f t="shared" si="0"/>
        <v>2012</v>
      </c>
      <c r="B36" s="43" t="s">
        <v>50</v>
      </c>
      <c r="C36" s="16">
        <v>18.415389999999999</v>
      </c>
      <c r="D36" s="16">
        <v>9.4702720000000014</v>
      </c>
      <c r="E36" s="16">
        <v>10.369429999999999</v>
      </c>
      <c r="F36" s="16">
        <v>7.9481039999999998</v>
      </c>
      <c r="G36" s="16">
        <v>8.6259899999999998</v>
      </c>
      <c r="H36" s="16">
        <v>11.01451</v>
      </c>
    </row>
    <row r="37" spans="1:8" ht="13.8" x14ac:dyDescent="0.25">
      <c r="A37" s="35" t="str">
        <f t="shared" si="0"/>
        <v>2013</v>
      </c>
      <c r="B37" s="43" t="s">
        <v>51</v>
      </c>
      <c r="C37" s="16">
        <v>18.632549999999998</v>
      </c>
      <c r="D37" s="16">
        <v>9.5508199999999999</v>
      </c>
      <c r="E37" s="16">
        <v>10.369879999999998</v>
      </c>
      <c r="F37" s="16">
        <v>8.0466759999999997</v>
      </c>
      <c r="G37" s="16">
        <v>8.6338729999999995</v>
      </c>
      <c r="H37" s="16">
        <v>11.098030000000001</v>
      </c>
    </row>
    <row r="38" spans="1:8" ht="13.8" x14ac:dyDescent="0.25">
      <c r="A38" s="35" t="str">
        <f t="shared" si="0"/>
        <v>2013</v>
      </c>
      <c r="B38" s="43" t="s">
        <v>52</v>
      </c>
      <c r="C38" s="16">
        <v>18.629709999999999</v>
      </c>
      <c r="D38" s="16">
        <v>9.3535909999999998</v>
      </c>
      <c r="E38" s="16">
        <v>10.347940000000001</v>
      </c>
      <c r="F38" s="16">
        <v>8.0351719999999993</v>
      </c>
      <c r="G38" s="16">
        <v>8.636220999999999</v>
      </c>
      <c r="H38" s="16">
        <v>11.039669999999999</v>
      </c>
    </row>
    <row r="39" spans="1:8" ht="13.8" x14ac:dyDescent="0.25">
      <c r="A39" s="35" t="str">
        <f t="shared" si="0"/>
        <v>2013</v>
      </c>
      <c r="B39" s="43" t="s">
        <v>53</v>
      </c>
      <c r="C39" s="16">
        <v>18.826499999999999</v>
      </c>
      <c r="D39" s="16">
        <v>9.3256730000000001</v>
      </c>
      <c r="E39" s="16">
        <v>10.417069999999999</v>
      </c>
      <c r="F39" s="16">
        <v>8.0047779999999999</v>
      </c>
      <c r="G39" s="16">
        <v>8.7214449999999992</v>
      </c>
      <c r="H39" s="16">
        <v>11.10219</v>
      </c>
    </row>
    <row r="40" spans="1:8" ht="13.8" x14ac:dyDescent="0.25">
      <c r="A40" s="35" t="str">
        <f t="shared" si="0"/>
        <v>2013</v>
      </c>
      <c r="B40" s="43" t="s">
        <v>54</v>
      </c>
      <c r="C40" s="16">
        <v>19.166689999999999</v>
      </c>
      <c r="D40" s="16">
        <v>9.4023019999999988</v>
      </c>
      <c r="E40" s="16">
        <v>10.448780000000001</v>
      </c>
      <c r="F40" s="16">
        <v>7.9804949999999995</v>
      </c>
      <c r="G40" s="16">
        <v>8.6738280000000003</v>
      </c>
      <c r="H40" s="16">
        <v>11.186959999999999</v>
      </c>
    </row>
    <row r="41" spans="1:8" ht="13.8" x14ac:dyDescent="0.25">
      <c r="A41" s="35" t="str">
        <f t="shared" si="0"/>
        <v>2014</v>
      </c>
      <c r="B41" s="43" t="s">
        <v>55</v>
      </c>
      <c r="C41" s="16">
        <v>19.311049999999998</v>
      </c>
      <c r="D41" s="16">
        <v>9.3833520000000004</v>
      </c>
      <c r="E41" s="16">
        <v>10.31758</v>
      </c>
      <c r="F41" s="16">
        <v>7.9232830000000005</v>
      </c>
      <c r="G41" s="16">
        <v>8.5840759999999996</v>
      </c>
      <c r="H41" s="16">
        <v>11.158200000000001</v>
      </c>
    </row>
    <row r="42" spans="1:8" ht="13.8" x14ac:dyDescent="0.25">
      <c r="A42" s="35" t="str">
        <f t="shared" si="0"/>
        <v>2014</v>
      </c>
      <c r="B42" s="43" t="s">
        <v>56</v>
      </c>
      <c r="C42" s="16">
        <v>19.554849999999998</v>
      </c>
      <c r="D42" s="16">
        <v>9.4446790000000007</v>
      </c>
      <c r="E42" s="16">
        <v>10.340680000000001</v>
      </c>
      <c r="F42" s="16">
        <v>8.1279009999999996</v>
      </c>
      <c r="G42" s="16">
        <v>8.7390840000000001</v>
      </c>
      <c r="H42" s="16">
        <v>11.266170000000001</v>
      </c>
    </row>
    <row r="43" spans="1:8" ht="13.8" x14ac:dyDescent="0.25">
      <c r="A43" s="35" t="str">
        <f t="shared" si="0"/>
        <v>2014</v>
      </c>
      <c r="B43" s="43" t="s">
        <v>57</v>
      </c>
      <c r="C43" s="16">
        <v>19.982140000000001</v>
      </c>
      <c r="D43" s="16">
        <v>9.3288729999999997</v>
      </c>
      <c r="E43" s="16">
        <v>10.36158</v>
      </c>
      <c r="F43" s="16">
        <v>8.0463749999999994</v>
      </c>
      <c r="G43" s="16">
        <v>8.5594599999999996</v>
      </c>
      <c r="H43" s="16">
        <v>11.279219999999999</v>
      </c>
    </row>
    <row r="44" spans="1:8" ht="13.8" x14ac:dyDescent="0.25">
      <c r="A44" s="35" t="str">
        <f t="shared" si="0"/>
        <v>2014</v>
      </c>
      <c r="B44" s="43" t="s">
        <v>58</v>
      </c>
      <c r="C44" s="16">
        <v>20.011869999999998</v>
      </c>
      <c r="D44" s="16">
        <v>9.5071460000000005</v>
      </c>
      <c r="E44" s="16">
        <v>10.3995</v>
      </c>
      <c r="F44" s="16">
        <v>8.2606740000000016</v>
      </c>
      <c r="G44" s="16">
        <v>8.705921</v>
      </c>
      <c r="H44" s="16">
        <v>11.40493</v>
      </c>
    </row>
    <row r="45" spans="1:8" ht="13.8" x14ac:dyDescent="0.25">
      <c r="A45" s="35" t="str">
        <f t="shared" si="0"/>
        <v>2015</v>
      </c>
      <c r="B45" s="43" t="s">
        <v>59</v>
      </c>
      <c r="C45" s="16">
        <v>20.735279999999999</v>
      </c>
      <c r="D45" s="16">
        <v>10.03101</v>
      </c>
      <c r="E45" s="16">
        <v>10.852739999999999</v>
      </c>
      <c r="F45" s="16">
        <v>8.3964730000000003</v>
      </c>
      <c r="G45" s="16">
        <v>8.9512540000000005</v>
      </c>
      <c r="H45" s="16">
        <v>11.83498</v>
      </c>
    </row>
    <row r="46" spans="1:8" ht="13.8" x14ac:dyDescent="0.25">
      <c r="A46" s="35" t="str">
        <f t="shared" si="0"/>
        <v>2015</v>
      </c>
      <c r="B46" s="43" t="s">
        <v>60</v>
      </c>
      <c r="C46" s="16">
        <v>21.556380000000001</v>
      </c>
      <c r="D46" s="16">
        <v>10.11839</v>
      </c>
      <c r="E46" s="16">
        <v>10.911910000000001</v>
      </c>
      <c r="F46" s="16">
        <v>8.4398689999999998</v>
      </c>
      <c r="G46" s="16">
        <v>9.0660620000000005</v>
      </c>
      <c r="H46" s="16">
        <v>12.031169999999999</v>
      </c>
    </row>
    <row r="47" spans="1:8" ht="13.8" x14ac:dyDescent="0.25">
      <c r="A47" s="35" t="str">
        <f t="shared" si="0"/>
        <v>2015</v>
      </c>
      <c r="B47" s="43" t="s">
        <v>61</v>
      </c>
      <c r="C47" s="16">
        <v>21.647599999999997</v>
      </c>
      <c r="D47" s="16">
        <v>10.276639999999999</v>
      </c>
      <c r="E47" s="16">
        <v>10.852969999999999</v>
      </c>
      <c r="F47" s="16">
        <v>8.436795</v>
      </c>
      <c r="G47" s="16">
        <v>9.0818330000000014</v>
      </c>
      <c r="H47" s="16">
        <v>12.07489</v>
      </c>
    </row>
    <row r="48" spans="1:8" ht="13.8" x14ac:dyDescent="0.25">
      <c r="A48" s="35" t="str">
        <f t="shared" si="0"/>
        <v>2015</v>
      </c>
      <c r="B48" s="43" t="s">
        <v>62</v>
      </c>
      <c r="C48" s="16">
        <v>21.93507</v>
      </c>
      <c r="D48" s="16">
        <v>10.246180000000001</v>
      </c>
      <c r="E48" s="16">
        <v>11.026129999999998</v>
      </c>
      <c r="F48" s="16">
        <v>8.4582239999999995</v>
      </c>
      <c r="G48" s="16">
        <v>9.0183420000000005</v>
      </c>
      <c r="H48" s="16">
        <v>12.16625</v>
      </c>
    </row>
    <row r="49" spans="1:8" ht="13.8" x14ac:dyDescent="0.25">
      <c r="A49" s="35" t="str">
        <f t="shared" si="0"/>
        <v>2016</v>
      </c>
      <c r="B49" s="43" t="s">
        <v>63</v>
      </c>
      <c r="C49" s="16">
        <v>22.27449</v>
      </c>
      <c r="D49" s="16">
        <v>10.18633</v>
      </c>
      <c r="E49" s="16">
        <v>11.008790000000001</v>
      </c>
      <c r="F49" s="16">
        <v>8.462254999999999</v>
      </c>
      <c r="G49" s="16">
        <v>9.0976949999999999</v>
      </c>
      <c r="H49" s="16">
        <v>12.247770000000001</v>
      </c>
    </row>
    <row r="50" spans="1:8" ht="13.8" x14ac:dyDescent="0.25">
      <c r="A50" s="35" t="str">
        <f t="shared" si="0"/>
        <v>2016</v>
      </c>
      <c r="B50" s="43" t="s">
        <v>64</v>
      </c>
      <c r="C50" s="16">
        <v>22.524570000000001</v>
      </c>
      <c r="D50" s="16">
        <v>10.429399999999999</v>
      </c>
      <c r="E50" s="16">
        <v>11.096590000000001</v>
      </c>
      <c r="F50" s="16">
        <v>8.6277530000000002</v>
      </c>
      <c r="G50" s="16">
        <v>9.1181099999999997</v>
      </c>
      <c r="H50" s="16">
        <v>12.35197</v>
      </c>
    </row>
    <row r="51" spans="1:8" ht="13.8" x14ac:dyDescent="0.25">
      <c r="A51" s="35" t="str">
        <f t="shared" si="0"/>
        <v>2016</v>
      </c>
      <c r="B51" s="43" t="s">
        <v>65</v>
      </c>
      <c r="C51" s="16">
        <v>22.790080000000003</v>
      </c>
      <c r="D51" s="16">
        <v>10.755709999999999</v>
      </c>
      <c r="E51" s="16">
        <v>11.241820000000001</v>
      </c>
      <c r="F51" s="16">
        <v>9.0298449999999999</v>
      </c>
      <c r="G51" s="16">
        <v>9.3033559999999991</v>
      </c>
      <c r="H51" s="16">
        <v>12.614409999999999</v>
      </c>
    </row>
    <row r="52" spans="1:8" ht="13.8" x14ac:dyDescent="0.25">
      <c r="A52" s="35" t="str">
        <f t="shared" si="0"/>
        <v>2016</v>
      </c>
      <c r="B52" s="43" t="s">
        <v>66</v>
      </c>
      <c r="C52" s="16">
        <v>23.089470000000002</v>
      </c>
      <c r="D52" s="16">
        <v>10.877319999999999</v>
      </c>
      <c r="E52" s="16">
        <v>11.183309999999999</v>
      </c>
      <c r="F52" s="16">
        <v>8.8424619999999994</v>
      </c>
      <c r="G52" s="16">
        <v>9.3770769999999999</v>
      </c>
      <c r="H52" s="16">
        <v>12.680620000000001</v>
      </c>
    </row>
    <row r="53" spans="1:8" ht="13.8" x14ac:dyDescent="0.25">
      <c r="A53" s="35" t="str">
        <f t="shared" si="0"/>
        <v>2017</v>
      </c>
      <c r="B53" s="43" t="s">
        <v>67</v>
      </c>
      <c r="C53" s="16">
        <v>23.420020000000001</v>
      </c>
      <c r="D53" s="16">
        <v>10.957660000000001</v>
      </c>
      <c r="E53" s="16">
        <v>11.188780000000001</v>
      </c>
      <c r="F53" s="16">
        <v>8.9444730000000003</v>
      </c>
      <c r="G53" s="16">
        <v>9.1875470000000004</v>
      </c>
      <c r="H53" s="16">
        <v>12.73156</v>
      </c>
    </row>
    <row r="54" spans="1:8" ht="13.8" x14ac:dyDescent="0.25">
      <c r="A54" s="35" t="str">
        <f t="shared" si="0"/>
        <v>2017</v>
      </c>
      <c r="B54" s="43" t="s">
        <v>68</v>
      </c>
      <c r="C54" s="16">
        <v>23.877929999999999</v>
      </c>
      <c r="D54" s="16">
        <v>11.25417</v>
      </c>
      <c r="E54" s="16">
        <v>11.37322</v>
      </c>
      <c r="F54" s="16">
        <v>8.7824019999999994</v>
      </c>
      <c r="G54" s="16">
        <v>9.5258570000000002</v>
      </c>
      <c r="H54" s="16">
        <v>12.954379999999999</v>
      </c>
    </row>
    <row r="55" spans="1:8" ht="13.8" x14ac:dyDescent="0.25">
      <c r="A55" s="35" t="str">
        <f t="shared" si="0"/>
        <v>2017</v>
      </c>
      <c r="B55" s="43" t="s">
        <v>69</v>
      </c>
      <c r="C55" s="16">
        <v>24.305499999999999</v>
      </c>
      <c r="D55" s="16">
        <v>11.20377</v>
      </c>
      <c r="E55" s="16">
        <v>11.488250000000001</v>
      </c>
      <c r="F55" s="16">
        <v>8.9543400000000002</v>
      </c>
      <c r="G55" s="16">
        <v>9.3447969999999998</v>
      </c>
      <c r="H55" s="16">
        <v>13.043190000000001</v>
      </c>
    </row>
    <row r="56" spans="1:8" ht="13.8" x14ac:dyDescent="0.25">
      <c r="A56" s="35" t="str">
        <f t="shared" si="0"/>
        <v>2017</v>
      </c>
      <c r="B56" s="43" t="s">
        <v>70</v>
      </c>
      <c r="C56" s="44" t="e">
        <f>NA()</f>
        <v>#N/A</v>
      </c>
      <c r="D56" s="44" t="e">
        <f>NA()</f>
        <v>#N/A</v>
      </c>
      <c r="E56" s="44" t="e">
        <f>NA()</f>
        <v>#N/A</v>
      </c>
      <c r="F56" s="44" t="e">
        <f>NA()</f>
        <v>#N/A</v>
      </c>
      <c r="G56" s="44" t="e">
        <f>NA()</f>
        <v>#N/A</v>
      </c>
      <c r="H56" s="44" t="e">
        <f>NA()</f>
        <v>#N/A</v>
      </c>
    </row>
    <row r="57" spans="1:8" ht="13.8" x14ac:dyDescent="0.25">
      <c r="A57" s="36"/>
      <c r="B57" s="36" t="s">
        <v>92</v>
      </c>
      <c r="C57" s="36"/>
      <c r="D57" s="36"/>
      <c r="E57" s="36"/>
      <c r="F57" s="36"/>
      <c r="G57" s="36"/>
      <c r="H57" s="36"/>
    </row>
  </sheetData>
  <hyperlinks>
    <hyperlink ref="A2" location="Forside!A1" display="Retur til forsid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Forside</vt:lpstr>
      <vt:lpstr>I1</vt:lpstr>
      <vt:lpstr>I2</vt:lpstr>
      <vt:lpstr>I3</vt:lpstr>
      <vt:lpstr>I4</vt:lpstr>
      <vt:lpstr>I5</vt:lpstr>
      <vt:lpstr>I6</vt:lpstr>
      <vt:lpstr>I7</vt:lpstr>
      <vt:lpstr>I8</vt:lpstr>
      <vt:lpstr>I9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Skak Olufsen (DØRS)</dc:creator>
  <cp:lastModifiedBy>Karin Ryder (DØRS)</cp:lastModifiedBy>
  <dcterms:created xsi:type="dcterms:W3CDTF">2018-02-09T12:20:28Z</dcterms:created>
  <dcterms:modified xsi:type="dcterms:W3CDTF">2018-02-22T15:00:53Z</dcterms:modified>
</cp:coreProperties>
</file>