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2\KAPITLER\WWW\Baggrundsmateriale\"/>
    </mc:Choice>
  </mc:AlternateContent>
  <bookViews>
    <workbookView xWindow="0" yWindow="0" windowWidth="28800" windowHeight="14100" tabRatio="548" activeTab="5"/>
  </bookViews>
  <sheets>
    <sheet name="Indhold" sheetId="13" r:id="rId1"/>
    <sheet name="IV. 1" sheetId="1" r:id="rId2"/>
    <sheet name="IV. 2" sheetId="8" r:id="rId3"/>
    <sheet name="IV. 3" sheetId="3" r:id="rId4"/>
    <sheet name="IV. 4" sheetId="5" r:id="rId5"/>
    <sheet name="IV. 5" sheetId="9" r:id="rId6"/>
    <sheet name="IV. 6" sheetId="6" r:id="rId7"/>
    <sheet name="IV. 7" sheetId="7" r:id="rId8"/>
    <sheet name="IV. 8" sheetId="10" r:id="rId9"/>
    <sheet name="IV. 9" sheetId="11" r:id="rId10"/>
    <sheet name="IV. 10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H6" i="8"/>
  <c r="H7" i="8"/>
  <c r="F5" i="8"/>
  <c r="G5" i="8" l="1"/>
  <c r="D5" i="8" s="1"/>
  <c r="H7" i="9"/>
  <c r="G7" i="9" s="1"/>
  <c r="D7" i="9" s="1"/>
  <c r="H6" i="9"/>
  <c r="G6" i="9" s="1"/>
  <c r="D6" i="9" s="1"/>
  <c r="H5" i="9"/>
  <c r="G5" i="9" s="1"/>
  <c r="D5" i="9" s="1"/>
  <c r="F5" i="9" l="1"/>
  <c r="F6" i="9"/>
  <c r="F7" i="9"/>
  <c r="G7" i="8" l="1"/>
  <c r="D7" i="8" s="1"/>
  <c r="G6" i="8"/>
  <c r="D6" i="8" s="1"/>
  <c r="F6" i="8" l="1"/>
  <c r="F7" i="8"/>
</calcChain>
</file>

<file path=xl/sharedStrings.xml><?xml version="1.0" encoding="utf-8"?>
<sst xmlns="http://schemas.openxmlformats.org/spreadsheetml/2006/main" count="161" uniqueCount="132">
  <si>
    <t>Retur til forside</t>
  </si>
  <si>
    <t>Figur IV. 1</t>
  </si>
  <si>
    <t>Figur IV. 2</t>
  </si>
  <si>
    <t>Figur IV. 3</t>
  </si>
  <si>
    <t>Import og eksport som andel af BNP</t>
  </si>
  <si>
    <t>Effekten af import</t>
  </si>
  <si>
    <t>Markupper og import</t>
  </si>
  <si>
    <t>Figur IV. 4</t>
  </si>
  <si>
    <t>Efterspørgsel efter danske varer</t>
  </si>
  <si>
    <t>Figur IV. 5</t>
  </si>
  <si>
    <t>Figur IV. 6</t>
  </si>
  <si>
    <t>Markupper og eksport</t>
  </si>
  <si>
    <t>Figur IV. 7</t>
  </si>
  <si>
    <t>Produktmarkedsregulering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</si>
  <si>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</si>
  <si>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</si>
  <si>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</si>
  <si>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</si>
  <si>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</si>
  <si>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</si>
  <si>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</si>
  <si>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</si>
  <si>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</si>
  <si>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</si>
  <si>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</si>
  <si>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</si>
  <si>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</si>
  <si>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</si>
  <si>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</si>
  <si>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</si>
  <si>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</si>
  <si>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</si>
  <si>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</si>
  <si>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</si>
  <si>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</si>
  <si>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</si>
  <si>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</si>
  <si>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</si>
  <si>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</si>
  <si>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</si>
  <si>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</si>
  <si>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</si>
  <si>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</si>
  <si>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</si>
  <si>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</si>
  <si>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</si>
  <si>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</si>
  <si>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</si>
  <si>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</si>
  <si>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</si>
  <si>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</si>
  <si>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</si>
  <si>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</si>
  <si>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</si>
  <si>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</si>
  <si>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</si>
  <si>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</si>
  <si>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</si>
  <si>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</si>
  <si>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</si>
  <si>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</si>
  <si>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</si>
  <si>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</si>
  <si>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</si>
  <si>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</si>
  <si>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</si>
  <si>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</si>
  <si>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</si>
  <si>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</si>
  <si>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</si>
  <si>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 Import</t>
  </si>
  <si>
    <t xml:space="preserve"> Eksport</t>
  </si>
  <si>
    <t xml:space="preserve"> Estimat</t>
  </si>
  <si>
    <t>Luft</t>
  </si>
  <si>
    <t>Lav</t>
  </si>
  <si>
    <t>Konfidensinterval</t>
  </si>
  <si>
    <t>cu</t>
  </si>
  <si>
    <t>se</t>
  </si>
  <si>
    <t>Markup</t>
  </si>
  <si>
    <t>TFP</t>
  </si>
  <si>
    <t>Omsætning</t>
  </si>
  <si>
    <t>Samlet ændring</t>
  </si>
  <si>
    <t>Bidrag fra eksportmuligheder</t>
  </si>
  <si>
    <t>Bidrag fra importmuligheder</t>
  </si>
  <si>
    <t>Markup efter virksomhedsstørrelse</t>
  </si>
  <si>
    <t>Figur IV. 8</t>
  </si>
  <si>
    <t>Figur IV. 9</t>
  </si>
  <si>
    <t>Figur IV. 10</t>
  </si>
  <si>
    <t>Import af robotter</t>
  </si>
  <si>
    <t>Importører af robotter</t>
  </si>
  <si>
    <t xml:space="preserve"> 1 - 50</t>
  </si>
  <si>
    <t>51-250</t>
  </si>
  <si>
    <t>251+</t>
  </si>
  <si>
    <t xml:space="preserve"> Samlet import</t>
  </si>
  <si>
    <t xml:space="preserve"> Unikke importører</t>
  </si>
  <si>
    <t xml:space="preserve"> Akkumuleret antal nye importører</t>
  </si>
  <si>
    <t>Produktivitetsrapport 2022</t>
  </si>
  <si>
    <t xml:space="preserve"> Bidrag til ændring i samlet markup (pct.)</t>
  </si>
  <si>
    <t xml:space="preserve"> Danmark</t>
  </si>
  <si>
    <t xml:space="preserve"> OECD</t>
  </si>
  <si>
    <t xml:space="preserve"> Danmark, faktisk eksport</t>
  </si>
  <si>
    <t xml:space="preserve"> Sverige, faktisk eksport</t>
  </si>
  <si>
    <t xml:space="preserve"> Verden, faktisk eksport</t>
  </si>
  <si>
    <t xml:space="preserve"> Danmark, prædikteret eksport</t>
  </si>
  <si>
    <t xml:space="preserve"> Sverige, prædikteret eksport</t>
  </si>
  <si>
    <t>Kapitel IV: Forklaringer på udviklingen i virksomhedernes markedsmagt</t>
  </si>
  <si>
    <t>Nummer</t>
  </si>
  <si>
    <t>Titel</t>
  </si>
  <si>
    <t>Afsnit 4</t>
  </si>
  <si>
    <t>Afsnit 2</t>
  </si>
  <si>
    <t>Globalisering</t>
  </si>
  <si>
    <t>IV. 1</t>
  </si>
  <si>
    <t>Import og eksport som andel af BNP i Danmark</t>
  </si>
  <si>
    <t>IV. 2</t>
  </si>
  <si>
    <t>IV. 3</t>
  </si>
  <si>
    <t>IV. 4</t>
  </si>
  <si>
    <t>IV. 5</t>
  </si>
  <si>
    <t>IV. 6</t>
  </si>
  <si>
    <t>Afsnit 3</t>
  </si>
  <si>
    <t>Teknologi</t>
  </si>
  <si>
    <t>IV. 7</t>
  </si>
  <si>
    <t>Markup og virksomhedsstørrelse</t>
  </si>
  <si>
    <t>IV. 8</t>
  </si>
  <si>
    <t>IV. 9</t>
  </si>
  <si>
    <t>IV. 10</t>
  </si>
  <si>
    <t>Regulering</t>
  </si>
  <si>
    <t>Pct.point</t>
  </si>
  <si>
    <t xml:space="preserve"> Ændring i markup (pct.point)</t>
  </si>
  <si>
    <t xml:space="preserve"> Danmark (2018)</t>
  </si>
  <si>
    <t xml:space="preserve"> OECD (2018)</t>
  </si>
  <si>
    <t>Beregning</t>
  </si>
  <si>
    <t>Effekten af eksport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</si>
</sst>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u/>
      <sz val="11"/>
      <name val="Calibri"/>
      <family val="2"/>
      <scheme val="minor"/>
    </font>
    <font>
      <sz val="11"/>
      <color theme="2"/>
      <name val="Arial"/>
      <family val="2"/>
    </font>
    <font>
      <sz val="11"/>
      <color theme="0" tint="-0.499984740745262"/>
      <name val="Arial"/>
      <family val="2"/>
    </font>
    <font>
      <sz val="11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6" fillId="2" borderId="0" xfId="1" applyFont="1" applyFill="1"/>
    <xf numFmtId="0" fontId="7" fillId="2" borderId="0" xfId="0" applyFont="1" applyFill="1"/>
    <xf numFmtId="0" fontId="8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2" fontId="1" fillId="2" borderId="0" xfId="0" applyNumberFormat="1" applyFont="1" applyFill="1"/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12" fillId="2" borderId="1" xfId="0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53534074855032E-2"/>
          <c:w val="0.99875720259809242"/>
          <c:h val="0.78910720921165001"/>
        </c:manualLayout>
      </c:layout>
      <c:lineChart>
        <c:grouping val="standard"/>
        <c:varyColors val="0"/>
        <c:ser>
          <c:idx val="0"/>
          <c:order val="0"/>
          <c:tx>
            <c:strRef>
              <c:f>'IV. 1'!$A$5</c:f>
              <c:strCache>
                <c:ptCount val="1"/>
                <c:pt idx="0">
                  <c:v> Import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'IV. 1'!$B$4:$BF$4</c:f>
              <c:strCach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strCache>
            </c:strRef>
          </c:cat>
          <c:val>
            <c:numRef>
              <c:f>'IV. 1'!$B$5:$BF$5</c:f>
              <c:numCache>
                <c:formatCode>0.00</c:formatCode>
                <c:ptCount val="57"/>
                <c:pt idx="1">
                  <c:v>15.973804100227792</c:v>
                </c:pt>
                <c:pt idx="2">
                  <c:v>16.189962223421478</c:v>
                </c:pt>
                <c:pt idx="3">
                  <c:v>16.321574642126791</c:v>
                </c:pt>
                <c:pt idx="4">
                  <c:v>17.280691227649108</c:v>
                </c:pt>
                <c:pt idx="5">
                  <c:v>18.568391211906448</c:v>
                </c:pt>
                <c:pt idx="6">
                  <c:v>18.27772044490311</c:v>
                </c:pt>
                <c:pt idx="7">
                  <c:v>17.797638750965465</c:v>
                </c:pt>
                <c:pt idx="8">
                  <c:v>20.139919440322242</c:v>
                </c:pt>
                <c:pt idx="9">
                  <c:v>19.950686106346485</c:v>
                </c:pt>
                <c:pt idx="10">
                  <c:v>19.244995648389903</c:v>
                </c:pt>
                <c:pt idx="11">
                  <c:v>21.218034302146449</c:v>
                </c:pt>
                <c:pt idx="12">
                  <c:v>21.010182478072387</c:v>
                </c:pt>
                <c:pt idx="13">
                  <c:v>20.749506903353058</c:v>
                </c:pt>
                <c:pt idx="14">
                  <c:v>21.306494492973794</c:v>
                </c:pt>
                <c:pt idx="15">
                  <c:v>20.217536494609295</c:v>
                </c:pt>
                <c:pt idx="16">
                  <c:v>20.466769112562428</c:v>
                </c:pt>
                <c:pt idx="17">
                  <c:v>20.361278369615562</c:v>
                </c:pt>
                <c:pt idx="18">
                  <c:v>20.234762979683975</c:v>
                </c:pt>
                <c:pt idx="19">
                  <c:v>20.464592181676345</c:v>
                </c:pt>
                <c:pt idx="20">
                  <c:v>21.635136261355111</c:v>
                </c:pt>
                <c:pt idx="21">
                  <c:v>22.372288869468502</c:v>
                </c:pt>
                <c:pt idx="22">
                  <c:v>22.054045486964103</c:v>
                </c:pt>
                <c:pt idx="23">
                  <c:v>22.983040101442384</c:v>
                </c:pt>
                <c:pt idx="24">
                  <c:v>24.072761634774391</c:v>
                </c:pt>
                <c:pt idx="25">
                  <c:v>24.282166692534535</c:v>
                </c:pt>
                <c:pt idx="26">
                  <c:v>24.919638757079447</c:v>
                </c:pt>
                <c:pt idx="27">
                  <c:v>24.403242756342891</c:v>
                </c:pt>
                <c:pt idx="28">
                  <c:v>24.056143511221197</c:v>
                </c:pt>
                <c:pt idx="29">
                  <c:v>25.874723865174946</c:v>
                </c:pt>
                <c:pt idx="30">
                  <c:v>26.877853091713931</c:v>
                </c:pt>
                <c:pt idx="31">
                  <c:v>26.932383384863556</c:v>
                </c:pt>
                <c:pt idx="32">
                  <c:v>28.484020048167679</c:v>
                </c:pt>
                <c:pt idx="33">
                  <c:v>29.97516398140483</c:v>
                </c:pt>
                <c:pt idx="34">
                  <c:v>29.858963256216754</c:v>
                </c:pt>
                <c:pt idx="35">
                  <c:v>32.715239685189601</c:v>
                </c:pt>
                <c:pt idx="36">
                  <c:v>33.22885866351271</c:v>
                </c:pt>
                <c:pt idx="37">
                  <c:v>35.181588086408851</c:v>
                </c:pt>
                <c:pt idx="38">
                  <c:v>34.687774846086192</c:v>
                </c:pt>
                <c:pt idx="39">
                  <c:v>36.196459166190749</c:v>
                </c:pt>
                <c:pt idx="40">
                  <c:v>39.358258928571423</c:v>
                </c:pt>
                <c:pt idx="41">
                  <c:v>43.171687879276085</c:v>
                </c:pt>
                <c:pt idx="42">
                  <c:v>45.279403938265034</c:v>
                </c:pt>
                <c:pt idx="43">
                  <c:v>47.683748796405261</c:v>
                </c:pt>
                <c:pt idx="44">
                  <c:v>44.1525566743545</c:v>
                </c:pt>
                <c:pt idx="45">
                  <c:v>43.575017946877246</c:v>
                </c:pt>
                <c:pt idx="46">
                  <c:v>46.204566508637136</c:v>
                </c:pt>
                <c:pt idx="47">
                  <c:v>47.349535149241561</c:v>
                </c:pt>
                <c:pt idx="48">
                  <c:v>47.600323188796125</c:v>
                </c:pt>
                <c:pt idx="49">
                  <c:v>48.666843360720911</c:v>
                </c:pt>
                <c:pt idx="50">
                  <c:v>49.722898430621015</c:v>
                </c:pt>
                <c:pt idx="51">
                  <c:v>49.919735125915523</c:v>
                </c:pt>
                <c:pt idx="52">
                  <c:v>50.585480093676814</c:v>
                </c:pt>
                <c:pt idx="53">
                  <c:v>52.123995407577496</c:v>
                </c:pt>
                <c:pt idx="54">
                  <c:v>52.553171554389579</c:v>
                </c:pt>
                <c:pt idx="55">
                  <c:v>51.468477948914192</c:v>
                </c:pt>
                <c:pt idx="56">
                  <c:v>53.328127153291383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A4-4F6B-92F9-5C1F63453FE5}"/>
            </c:ext>
          </c:extLst>
        </c:ser>
        <c:ser>
          <c:idx val="1"/>
          <c:order val="1"/>
          <c:tx>
            <c:strRef>
              <c:f>'IV. 1'!$A$6</c:f>
              <c:strCache>
                <c:ptCount val="1"/>
                <c:pt idx="0">
                  <c:v> Eksport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'IV. 1'!$B$4:$BF$4</c:f>
              <c:strCach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strCache>
            </c:strRef>
          </c:cat>
          <c:val>
            <c:numRef>
              <c:f>'IV. 1'!$B$6:$BF$6</c:f>
              <c:numCache>
                <c:formatCode>0.00</c:formatCode>
                <c:ptCount val="57"/>
                <c:pt idx="1">
                  <c:v>17.596810933940773</c:v>
                </c:pt>
                <c:pt idx="2">
                  <c:v>17.296276308688611</c:v>
                </c:pt>
                <c:pt idx="3">
                  <c:v>17.983128834355828</c:v>
                </c:pt>
                <c:pt idx="4">
                  <c:v>17.904716188647544</c:v>
                </c:pt>
                <c:pt idx="5">
                  <c:v>18.296716276872193</c:v>
                </c:pt>
                <c:pt idx="6">
                  <c:v>18.885448916408667</c:v>
                </c:pt>
                <c:pt idx="7">
                  <c:v>19.132737504137705</c:v>
                </c:pt>
                <c:pt idx="8">
                  <c:v>19.906720373118507</c:v>
                </c:pt>
                <c:pt idx="9">
                  <c:v>20.819039451114925</c:v>
                </c:pt>
                <c:pt idx="10">
                  <c:v>20.974760661444737</c:v>
                </c:pt>
                <c:pt idx="11">
                  <c:v>20.488856937455065</c:v>
                </c:pt>
                <c:pt idx="12">
                  <c:v>20.828712571831836</c:v>
                </c:pt>
                <c:pt idx="13">
                  <c:v>20.660749506903354</c:v>
                </c:pt>
                <c:pt idx="14">
                  <c:v>22.056589441701483</c:v>
                </c:pt>
                <c:pt idx="15">
                  <c:v>23.404255319148941</c:v>
                </c:pt>
                <c:pt idx="16">
                  <c:v>25.595466769112562</c:v>
                </c:pt>
                <c:pt idx="17">
                  <c:v>25.474756831866607</c:v>
                </c:pt>
                <c:pt idx="18">
                  <c:v>25.968397291196389</c:v>
                </c:pt>
                <c:pt idx="19">
                  <c:v>25.751928577619832</c:v>
                </c:pt>
                <c:pt idx="20">
                  <c:v>26.252187682306854</c:v>
                </c:pt>
                <c:pt idx="21">
                  <c:v>25.359497894653209</c:v>
                </c:pt>
                <c:pt idx="22">
                  <c:v>26.523496315080429</c:v>
                </c:pt>
                <c:pt idx="23">
                  <c:v>28.950705341575528</c:v>
                </c:pt>
                <c:pt idx="24">
                  <c:v>30.104732656114653</c:v>
                </c:pt>
                <c:pt idx="25">
                  <c:v>31.607946608722649</c:v>
                </c:pt>
                <c:pt idx="26">
                  <c:v>33.093525179856115</c:v>
                </c:pt>
                <c:pt idx="27">
                  <c:v>32.547665515688337</c:v>
                </c:pt>
                <c:pt idx="28">
                  <c:v>32.943030848907902</c:v>
                </c:pt>
                <c:pt idx="29">
                  <c:v>33.855911066771185</c:v>
                </c:pt>
                <c:pt idx="30">
                  <c:v>33.808272236823903</c:v>
                </c:pt>
                <c:pt idx="31">
                  <c:v>34.379620916789897</c:v>
                </c:pt>
                <c:pt idx="32">
                  <c:v>34.791381891557634</c:v>
                </c:pt>
                <c:pt idx="33">
                  <c:v>35.432719862446667</c:v>
                </c:pt>
                <c:pt idx="34">
                  <c:v>38.296424594828657</c:v>
                </c:pt>
                <c:pt idx="35">
                  <c:v>41.551395182446932</c:v>
                </c:pt>
                <c:pt idx="36">
                  <c:v>42.596096984033117</c:v>
                </c:pt>
                <c:pt idx="37">
                  <c:v>44.246277002766497</c:v>
                </c:pt>
                <c:pt idx="38">
                  <c:v>43.54734681911463</c:v>
                </c:pt>
                <c:pt idx="39">
                  <c:v>43.695031410622505</c:v>
                </c:pt>
                <c:pt idx="40">
                  <c:v>45.993303571428577</c:v>
                </c:pt>
                <c:pt idx="41">
                  <c:v>48.837334192578275</c:v>
                </c:pt>
                <c:pt idx="42">
                  <c:v>50.164981373070781</c:v>
                </c:pt>
                <c:pt idx="43">
                  <c:v>52.375093612923926</c:v>
                </c:pt>
                <c:pt idx="44">
                  <c:v>49.997187376947736</c:v>
                </c:pt>
                <c:pt idx="45">
                  <c:v>50.52183996907614</c:v>
                </c:pt>
                <c:pt idx="46">
                  <c:v>53.446678655114169</c:v>
                </c:pt>
                <c:pt idx="47">
                  <c:v>53.94443538302616</c:v>
                </c:pt>
                <c:pt idx="48">
                  <c:v>54.301104228386755</c:v>
                </c:pt>
                <c:pt idx="49">
                  <c:v>55.112642459581238</c:v>
                </c:pt>
                <c:pt idx="50">
                  <c:v>55.777697208266432</c:v>
                </c:pt>
                <c:pt idx="51">
                  <c:v>56.245610514698505</c:v>
                </c:pt>
                <c:pt idx="52">
                  <c:v>57.333138173302103</c:v>
                </c:pt>
                <c:pt idx="53">
                  <c:v>58.098928434749332</c:v>
                </c:pt>
                <c:pt idx="54">
                  <c:v>59.758268528061464</c:v>
                </c:pt>
                <c:pt idx="55">
                  <c:v>56.739691954462835</c:v>
                </c:pt>
                <c:pt idx="56">
                  <c:v>58.592493913363043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A4-4F6B-92F9-5C1F6345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39024"/>
        <c:axId val="754337056"/>
      </c:lineChart>
      <c:catAx>
        <c:axId val="75433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4337056"/>
        <c:crosses val="min"/>
        <c:auto val="1"/>
        <c:lblAlgn val="ctr"/>
        <c:lblOffset val="100"/>
        <c:tickLblSkip val="10"/>
        <c:noMultiLvlLbl val="0"/>
      </c:catAx>
      <c:valAx>
        <c:axId val="754337056"/>
        <c:scaling>
          <c:orientation val="minMax"/>
          <c:max val="6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433902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412527094120984"/>
          <c:w val="0.99536886716178929"/>
          <c:h val="0.1258747290587901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'IV. 10'!$A$5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10'!$B$4:$F$4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'IV. 10'!$B$5:$F$5</c:f>
              <c:numCache>
                <c:formatCode>General</c:formatCode>
                <c:ptCount val="5"/>
                <c:pt idx="0">
                  <c:v>1.66</c:v>
                </c:pt>
                <c:pt idx="1">
                  <c:v>1.48</c:v>
                </c:pt>
                <c:pt idx="2">
                  <c:v>1.35</c:v>
                </c:pt>
                <c:pt idx="3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B8-4DB1-A45F-E5F607DF4920}"/>
            </c:ext>
          </c:extLst>
        </c:ser>
        <c:ser>
          <c:idx val="1"/>
          <c:order val="1"/>
          <c:tx>
            <c:strRef>
              <c:f>'IV. 10'!$A$6</c:f>
              <c:strCache>
                <c:ptCount val="1"/>
                <c:pt idx="0">
                  <c:v> OECD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10'!$B$4:$F$4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'IV. 10'!$B$6:$F$6</c:f>
              <c:numCache>
                <c:formatCode>0.00</c:formatCode>
                <c:ptCount val="5"/>
                <c:pt idx="0">
                  <c:v>2.2107160714285716</c:v>
                </c:pt>
                <c:pt idx="1">
                  <c:v>1.7722136785714284</c:v>
                </c:pt>
                <c:pt idx="2">
                  <c:v>1.5771648678571428</c:v>
                </c:pt>
                <c:pt idx="3">
                  <c:v>1.4506659892857139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B8-4DB1-A45F-E5F607DF4920}"/>
            </c:ext>
          </c:extLst>
        </c:ser>
        <c:ser>
          <c:idx val="2"/>
          <c:order val="2"/>
          <c:tx>
            <c:strRef>
              <c:f>'IV. 10'!$A$7</c:f>
              <c:strCache>
                <c:ptCount val="1"/>
                <c:pt idx="0">
                  <c:v> Danmark (2018)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'IV. 10'!$B$4:$F$4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'IV. 10'!$B$7:$F$7</c:f>
              <c:numCache>
                <c:formatCode>General</c:formatCode>
                <c:ptCount val="5"/>
                <c:pt idx="3">
                  <c:v>1.22</c:v>
                </c:pt>
                <c:pt idx="4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B8-4DB1-A45F-E5F607DF4920}"/>
            </c:ext>
          </c:extLst>
        </c:ser>
        <c:ser>
          <c:idx val="3"/>
          <c:order val="3"/>
          <c:tx>
            <c:strRef>
              <c:f>'IV. 10'!$A$8</c:f>
              <c:strCache>
                <c:ptCount val="1"/>
                <c:pt idx="0">
                  <c:v> OECD (2018)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'IV. 10'!$B$4:$F$4</c:f>
              <c:numCache>
                <c:formatCode>General</c:formatCode>
                <c:ptCount val="5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  <c:pt idx="3">
                  <c:v>2013</c:v>
                </c:pt>
                <c:pt idx="4">
                  <c:v>2018</c:v>
                </c:pt>
              </c:numCache>
            </c:numRef>
          </c:cat>
          <c:val>
            <c:numRef>
              <c:f>'IV. 10'!$B$8:$F$8</c:f>
              <c:numCache>
                <c:formatCode>General</c:formatCode>
                <c:ptCount val="5"/>
                <c:pt idx="3" formatCode="0.00">
                  <c:v>1.4506659892857139</c:v>
                </c:pt>
                <c:pt idx="4" formatCode="0.00">
                  <c:v>1.3889496070998055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B8-4DB1-A45F-E5F607DF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1952"/>
        <c:axId val="621376216"/>
      </c:lineChart>
      <c:catAx>
        <c:axId val="62137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1376216"/>
        <c:crosses val="min"/>
        <c:auto val="1"/>
        <c:lblAlgn val="ctr"/>
        <c:lblOffset val="100"/>
        <c:noMultiLvlLbl val="0"/>
      </c:catAx>
      <c:valAx>
        <c:axId val="621376216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21371952"/>
        <c:crosses val="autoZero"/>
        <c:crossBetween val="between"/>
        <c:majorUnit val="0.5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'IV. 2'!$F$4</c:f>
              <c:strCache>
                <c:ptCount val="1"/>
                <c:pt idx="0">
                  <c:v>Luft</c:v>
                </c:pt>
              </c:strCache>
            </c:strRef>
          </c:tx>
          <c:spPr>
            <a:noFill/>
            <a:ln w="19050">
              <a:noFill/>
            </a:ln>
            <a:effectLst/>
          </c:spPr>
          <c:invertIfNegative val="0"/>
          <c:cat>
            <c:strRef>
              <c:f>'IV. 2'!$A$5:$A$7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2'!$F$5:$F$7</c:f>
              <c:numCache>
                <c:formatCode>0.00</c:formatCode>
                <c:ptCount val="3"/>
                <c:pt idx="0">
                  <c:v>2.1306254567792629E-2</c:v>
                </c:pt>
                <c:pt idx="1">
                  <c:v>0.19040486208709279</c:v>
                </c:pt>
                <c:pt idx="2">
                  <c:v>0.51976968815872548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4-492D-A7D8-CB9F952C50EF}"/>
            </c:ext>
          </c:extLst>
        </c:ser>
        <c:ser>
          <c:idx val="2"/>
          <c:order val="2"/>
          <c:tx>
            <c:strRef>
              <c:f>'IV. 2'!$D$4</c:f>
              <c:strCache>
                <c:ptCount val="1"/>
                <c:pt idx="0">
                  <c:v>Konfidensinterval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'IV. 2'!$A$5:$A$7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2'!$D$5:$D$7</c:f>
              <c:numCache>
                <c:formatCode>0.00</c:formatCode>
                <c:ptCount val="3"/>
                <c:pt idx="0">
                  <c:v>0.12269374543220736</c:v>
                </c:pt>
                <c:pt idx="1">
                  <c:v>0.26459513791290723</c:v>
                </c:pt>
                <c:pt idx="2">
                  <c:v>0.52723031184127445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4-492D-A7D8-CB9F952C50EF}"/>
            </c:ext>
          </c:extLst>
        </c:ser>
        <c:ser>
          <c:idx val="3"/>
          <c:order val="3"/>
          <c:tx>
            <c:strRef>
              <c:f>'IV. 2'!$G$4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'IV. 2'!$G$5:$G$7</c:f>
              <c:numCache>
                <c:formatCode>0.00</c:formatCode>
                <c:ptCount val="3"/>
                <c:pt idx="0">
                  <c:v>0.12269374543220736</c:v>
                </c:pt>
                <c:pt idx="1">
                  <c:v>0.26459513791290723</c:v>
                </c:pt>
                <c:pt idx="2">
                  <c:v>0.52723031184127445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4-492D-A7D8-CB9F952C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705496"/>
        <c:axId val="636712384"/>
      </c:barChart>
      <c:lineChart>
        <c:grouping val="standard"/>
        <c:varyColors val="0"/>
        <c:ser>
          <c:idx val="0"/>
          <c:order val="0"/>
          <c:tx>
            <c:strRef>
              <c:f>'IV. 2'!$B$4</c:f>
              <c:strCache>
                <c:ptCount val="1"/>
                <c:pt idx="0">
                  <c:v> Estimat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92075" cap="flat" cmpd="sng" algn="ctr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cat>
            <c:strRef>
              <c:f>'IV. 2'!$A$5:$A$7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2'!$B$5:$B$7</c:f>
              <c:numCache>
                <c:formatCode>0.00</c:formatCode>
                <c:ptCount val="3"/>
                <c:pt idx="0">
                  <c:v>0.14399999999999999</c:v>
                </c:pt>
                <c:pt idx="1">
                  <c:v>0.45500000000000002</c:v>
                </c:pt>
                <c:pt idx="2">
                  <c:v>1.0469999999999999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54-492D-A7D8-CB9F952C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05496"/>
        <c:axId val="636712384"/>
      </c:lineChart>
      <c:catAx>
        <c:axId val="63670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36712384"/>
        <c:crosses val="min"/>
        <c:auto val="1"/>
        <c:lblAlgn val="ctr"/>
        <c:lblOffset val="100"/>
        <c:noMultiLvlLbl val="0"/>
      </c:catAx>
      <c:valAx>
        <c:axId val="636712384"/>
        <c:scaling>
          <c:orientation val="minMax"/>
          <c:max val="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6705496"/>
        <c:crosses val="autoZero"/>
        <c:crossBetween val="between"/>
        <c:majorUnit val="0.5"/>
      </c:valAx>
      <c:spPr>
        <a:noFill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5030513027658E-2"/>
          <c:y val="0.10485099939430648"/>
          <c:w val="0.90670887554383262"/>
          <c:h val="0.80623561477892192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F3-4B96-B7F5-B715FB9CE167}"/>
              </c:ext>
            </c:extLst>
          </c:dPt>
          <c:cat>
            <c:strRef>
              <c:f>'IV. 3'!$B$4:$C$4</c:f>
              <c:strCache>
                <c:ptCount val="2"/>
                <c:pt idx="0">
                  <c:v>Samlet ændring</c:v>
                </c:pt>
                <c:pt idx="1">
                  <c:v>Bidrag fra importmuligheder</c:v>
                </c:pt>
              </c:strCache>
            </c:strRef>
          </c:cat>
          <c:val>
            <c:numRef>
              <c:f>'IV. 3'!$B$5:$C$5</c:f>
              <c:numCache>
                <c:formatCode>0.00</c:formatCode>
                <c:ptCount val="2"/>
                <c:pt idx="0">
                  <c:v>15.9143680832198</c:v>
                </c:pt>
                <c:pt idx="1">
                  <c:v>8.6613180376416707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3-4B96-B7F5-B715FB9C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93544"/>
        <c:axId val="535796496"/>
      </c:barChart>
      <c:catAx>
        <c:axId val="53579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5796496"/>
        <c:crosses val="min"/>
        <c:auto val="1"/>
        <c:lblAlgn val="ctr"/>
        <c:lblOffset val="100"/>
        <c:noMultiLvlLbl val="0"/>
      </c:catAx>
      <c:valAx>
        <c:axId val="535796496"/>
        <c:scaling>
          <c:orientation val="minMax"/>
          <c:max val="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5793544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728043898414102E-2"/>
          <c:w val="0.99875855776474709"/>
          <c:h val="0.77053284666636357"/>
        </c:manualLayout>
      </c:layout>
      <c:lineChart>
        <c:grouping val="standard"/>
        <c:varyColors val="0"/>
        <c:ser>
          <c:idx val="0"/>
          <c:order val="0"/>
          <c:tx>
            <c:strRef>
              <c:f>'IV. 4'!$B$4</c:f>
              <c:strCache>
                <c:ptCount val="1"/>
                <c:pt idx="0">
                  <c:v> Danmark, faktisk eksport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'IV. 4'!$B$5:$B$23</c:f>
              <c:numCache>
                <c:formatCode>0.00</c:formatCode>
                <c:ptCount val="19"/>
                <c:pt idx="0">
                  <c:v>100</c:v>
                </c:pt>
                <c:pt idx="1">
                  <c:v>104.900673659725</c:v>
                </c:pt>
                <c:pt idx="2">
                  <c:v>106.776554758762</c:v>
                </c:pt>
                <c:pt idx="3">
                  <c:v>103.07158986466401</c:v>
                </c:pt>
                <c:pt idx="4">
                  <c:v>108.43541043886201</c:v>
                </c:pt>
                <c:pt idx="5">
                  <c:v>117.22226330977901</c:v>
                </c:pt>
                <c:pt idx="6">
                  <c:v>127.25248918795799</c:v>
                </c:pt>
                <c:pt idx="7">
                  <c:v>129.597511540836</c:v>
                </c:pt>
                <c:pt idx="8">
                  <c:v>136.72435095210599</c:v>
                </c:pt>
                <c:pt idx="9">
                  <c:v>114.31965997895499</c:v>
                </c:pt>
                <c:pt idx="10">
                  <c:v>127.203261085077</c:v>
                </c:pt>
                <c:pt idx="11">
                  <c:v>142.477936099879</c:v>
                </c:pt>
                <c:pt idx="12">
                  <c:v>145.028207300437</c:v>
                </c:pt>
                <c:pt idx="13">
                  <c:v>144.68828542259101</c:v>
                </c:pt>
                <c:pt idx="14">
                  <c:v>143.776300698108</c:v>
                </c:pt>
                <c:pt idx="15">
                  <c:v>145.74925666216402</c:v>
                </c:pt>
                <c:pt idx="16">
                  <c:v>145.66363832576801</c:v>
                </c:pt>
                <c:pt idx="17">
                  <c:v>151.39510988606199</c:v>
                </c:pt>
                <c:pt idx="18">
                  <c:v>155.367524043505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CB-4025-BE7E-097335F44C56}"/>
            </c:ext>
          </c:extLst>
        </c:ser>
        <c:ser>
          <c:idx val="1"/>
          <c:order val="1"/>
          <c:tx>
            <c:strRef>
              <c:f>'IV. 4'!$C$4</c:f>
              <c:strCache>
                <c:ptCount val="1"/>
                <c:pt idx="0">
                  <c:v> Sverige, faktisk eksport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'IV. 4'!$C$5:$C$23</c:f>
              <c:numCache>
                <c:formatCode>0.00</c:formatCode>
                <c:ptCount val="19"/>
                <c:pt idx="0">
                  <c:v>100</c:v>
                </c:pt>
                <c:pt idx="1">
                  <c:v>89.4405757503757</c:v>
                </c:pt>
                <c:pt idx="2">
                  <c:v>89.9229423937321</c:v>
                </c:pt>
                <c:pt idx="3">
                  <c:v>91.7035430065621</c:v>
                </c:pt>
                <c:pt idx="4">
                  <c:v>100.03680980426499</c:v>
                </c:pt>
                <c:pt idx="5">
                  <c:v>105.80208898703</c:v>
                </c:pt>
                <c:pt idx="6">
                  <c:v>117.84285988325101</c:v>
                </c:pt>
                <c:pt idx="7">
                  <c:v>122.349913446578</c:v>
                </c:pt>
                <c:pt idx="8">
                  <c:v>124.45906662484101</c:v>
                </c:pt>
                <c:pt idx="9">
                  <c:v>91.887551249851001</c:v>
                </c:pt>
                <c:pt idx="10">
                  <c:v>115.08904930590799</c:v>
                </c:pt>
                <c:pt idx="11">
                  <c:v>129.05067517480001</c:v>
                </c:pt>
                <c:pt idx="12">
                  <c:v>128.77628990563099</c:v>
                </c:pt>
                <c:pt idx="13">
                  <c:v>121.27435429228299</c:v>
                </c:pt>
                <c:pt idx="14">
                  <c:v>119.57861377905901</c:v>
                </c:pt>
                <c:pt idx="15">
                  <c:v>122.064594695084</c:v>
                </c:pt>
                <c:pt idx="16">
                  <c:v>120.241658095585</c:v>
                </c:pt>
                <c:pt idx="17">
                  <c:v>129.52659733920399</c:v>
                </c:pt>
                <c:pt idx="18">
                  <c:v>133.63535424342601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CB-4025-BE7E-097335F44C56}"/>
            </c:ext>
          </c:extLst>
        </c:ser>
        <c:ser>
          <c:idx val="3"/>
          <c:order val="2"/>
          <c:tx>
            <c:strRef>
              <c:f>'IV. 4'!$E$4</c:f>
              <c:strCache>
                <c:ptCount val="1"/>
                <c:pt idx="0">
                  <c:v> Danmark, prædikteret eksport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'IV.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'IV. 4'!$E$5:$E$23</c:f>
              <c:numCache>
                <c:formatCode>0.00</c:formatCode>
                <c:ptCount val="19"/>
                <c:pt idx="0">
                  <c:v>100</c:v>
                </c:pt>
                <c:pt idx="1">
                  <c:v>106.62095414092401</c:v>
                </c:pt>
                <c:pt idx="2">
                  <c:v>107.17043922329701</c:v>
                </c:pt>
                <c:pt idx="3">
                  <c:v>105.66124688878101</c:v>
                </c:pt>
                <c:pt idx="4">
                  <c:v>115.96212426890401</c:v>
                </c:pt>
                <c:pt idx="5">
                  <c:v>132.24225576195101</c:v>
                </c:pt>
                <c:pt idx="6">
                  <c:v>149.86456798955501</c:v>
                </c:pt>
                <c:pt idx="7">
                  <c:v>159.22383771311399</c:v>
                </c:pt>
                <c:pt idx="8">
                  <c:v>173.28660374584598</c:v>
                </c:pt>
                <c:pt idx="9">
                  <c:v>152.47922409636601</c:v>
                </c:pt>
                <c:pt idx="10">
                  <c:v>180.80398396284002</c:v>
                </c:pt>
                <c:pt idx="11">
                  <c:v>203.19160057024402</c:v>
                </c:pt>
                <c:pt idx="12">
                  <c:v>219.80793614952998</c:v>
                </c:pt>
                <c:pt idx="13">
                  <c:v>222.393530850053</c:v>
                </c:pt>
                <c:pt idx="14">
                  <c:v>229.63713302205701</c:v>
                </c:pt>
                <c:pt idx="15">
                  <c:v>242.53978862390301</c:v>
                </c:pt>
                <c:pt idx="16">
                  <c:v>238.28077666655</c:v>
                </c:pt>
                <c:pt idx="17">
                  <c:v>257.81751578974797</c:v>
                </c:pt>
                <c:pt idx="18">
                  <c:v>265.58919491806597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CB-4025-BE7E-097335F44C56}"/>
            </c:ext>
          </c:extLst>
        </c:ser>
        <c:ser>
          <c:idx val="4"/>
          <c:order val="3"/>
          <c:tx>
            <c:strRef>
              <c:f>'IV. 4'!$F$4</c:f>
              <c:strCache>
                <c:ptCount val="1"/>
                <c:pt idx="0">
                  <c:v> Sverige, prædikteret eksport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'IV.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'IV. 4'!$F$5:$F$23</c:f>
              <c:numCache>
                <c:formatCode>0.00</c:formatCode>
                <c:ptCount val="19"/>
                <c:pt idx="0">
                  <c:v>100</c:v>
                </c:pt>
                <c:pt idx="1">
                  <c:v>102.53204759764701</c:v>
                </c:pt>
                <c:pt idx="2">
                  <c:v>102.36846408256901</c:v>
                </c:pt>
                <c:pt idx="3">
                  <c:v>99.5783475368696</c:v>
                </c:pt>
                <c:pt idx="4">
                  <c:v>110.49403357243399</c:v>
                </c:pt>
                <c:pt idx="5">
                  <c:v>125.55085999722</c:v>
                </c:pt>
                <c:pt idx="6">
                  <c:v>144.60148544510102</c:v>
                </c:pt>
                <c:pt idx="7">
                  <c:v>169.75307552826001</c:v>
                </c:pt>
                <c:pt idx="8">
                  <c:v>181.35245190634001</c:v>
                </c:pt>
                <c:pt idx="9">
                  <c:v>141.703377109385</c:v>
                </c:pt>
                <c:pt idx="10">
                  <c:v>188.84682970482601</c:v>
                </c:pt>
                <c:pt idx="11">
                  <c:v>203.02092318041699</c:v>
                </c:pt>
                <c:pt idx="12">
                  <c:v>191.566747615509</c:v>
                </c:pt>
                <c:pt idx="13">
                  <c:v>188.595021849652</c:v>
                </c:pt>
                <c:pt idx="14">
                  <c:v>192.53783088293599</c:v>
                </c:pt>
                <c:pt idx="15">
                  <c:v>208.284414043026</c:v>
                </c:pt>
                <c:pt idx="16">
                  <c:v>203.60533906472099</c:v>
                </c:pt>
                <c:pt idx="17">
                  <c:v>226.74113776044197</c:v>
                </c:pt>
                <c:pt idx="18">
                  <c:v>237.90172028223901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CB-4025-BE7E-097335F44C56}"/>
            </c:ext>
          </c:extLst>
        </c:ser>
        <c:ser>
          <c:idx val="2"/>
          <c:order val="4"/>
          <c:tx>
            <c:strRef>
              <c:f>'IV. 4'!$D$4</c:f>
              <c:strCache>
                <c:ptCount val="1"/>
                <c:pt idx="0">
                  <c:v> Verden, faktisk eksport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4'!$A$5:$A$23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'IV. 4'!$D$5:$D$23</c:f>
              <c:numCache>
                <c:formatCode>0.00</c:formatCode>
                <c:ptCount val="19"/>
                <c:pt idx="0">
                  <c:v>100</c:v>
                </c:pt>
                <c:pt idx="1">
                  <c:v>99.284343632228499</c:v>
                </c:pt>
                <c:pt idx="2">
                  <c:v>98.422026560528792</c:v>
                </c:pt>
                <c:pt idx="3">
                  <c:v>95.512130595806596</c:v>
                </c:pt>
                <c:pt idx="4">
                  <c:v>105.527130947733</c:v>
                </c:pt>
                <c:pt idx="5">
                  <c:v>120.306675915935</c:v>
                </c:pt>
                <c:pt idx="6">
                  <c:v>138.043131265163</c:v>
                </c:pt>
                <c:pt idx="7">
                  <c:v>145.52910414438401</c:v>
                </c:pt>
                <c:pt idx="8">
                  <c:v>158.15490078913399</c:v>
                </c:pt>
                <c:pt idx="9">
                  <c:v>126.41990395298902</c:v>
                </c:pt>
                <c:pt idx="10">
                  <c:v>163.03628704541501</c:v>
                </c:pt>
                <c:pt idx="11">
                  <c:v>186.509670332518</c:v>
                </c:pt>
                <c:pt idx="12">
                  <c:v>202.68943869550503</c:v>
                </c:pt>
                <c:pt idx="13">
                  <c:v>200.60062582398501</c:v>
                </c:pt>
                <c:pt idx="14">
                  <c:v>201.76523421094902</c:v>
                </c:pt>
                <c:pt idx="15">
                  <c:v>208.87706966308701</c:v>
                </c:pt>
                <c:pt idx="16">
                  <c:v>203.34256236864201</c:v>
                </c:pt>
                <c:pt idx="17">
                  <c:v>223.00912242830103</c:v>
                </c:pt>
                <c:pt idx="18">
                  <c:v>231.31130891568498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CB-4025-BE7E-097335F4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368592"/>
        <c:axId val="517363672"/>
      </c:lineChart>
      <c:catAx>
        <c:axId val="51736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17363672"/>
        <c:crosses val="min"/>
        <c:auto val="1"/>
        <c:lblAlgn val="ctr"/>
        <c:lblOffset val="100"/>
        <c:noMultiLvlLbl val="0"/>
      </c:catAx>
      <c:valAx>
        <c:axId val="517363672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17368592"/>
        <c:crosses val="autoZero"/>
        <c:crossBetween val="between"/>
        <c:majorUnit val="5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354971479000019"/>
          <c:w val="0.99428350063641024"/>
          <c:h val="0.1464502852099999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 baseline="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428674634448277"/>
          <c:h val="0.782692307692307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'IV. 5'!$F$4</c:f>
              <c:strCache>
                <c:ptCount val="1"/>
                <c:pt idx="0">
                  <c:v>Luft</c:v>
                </c:pt>
              </c:strCache>
            </c:strRef>
          </c:tx>
          <c:spPr>
            <a:noFill/>
            <a:ln w="19050">
              <a:noFill/>
            </a:ln>
            <a:effectLst/>
          </c:spPr>
          <c:invertIfNegative val="0"/>
          <c:cat>
            <c:strRef>
              <c:f>'IV. 5'!$A$5:$A$7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5'!$F$5:$F$7</c:f>
              <c:numCache>
                <c:formatCode>0.00</c:formatCode>
                <c:ptCount val="3"/>
                <c:pt idx="0">
                  <c:v>3.9734099701314876E-2</c:v>
                </c:pt>
                <c:pt idx="1">
                  <c:v>4.302271916722597E-2</c:v>
                </c:pt>
                <c:pt idx="2">
                  <c:v>0.1510986075193001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1-423C-9ED4-CD59FD12743E}"/>
            </c:ext>
          </c:extLst>
        </c:ser>
        <c:ser>
          <c:idx val="2"/>
          <c:order val="2"/>
          <c:tx>
            <c:strRef>
              <c:f>'IV. 5'!$D$4</c:f>
              <c:strCache>
                <c:ptCount val="1"/>
                <c:pt idx="0">
                  <c:v>Konfidensinterval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'IV. 5'!$A$5:$A$7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5'!$D$5:$D$7</c:f>
              <c:numCache>
                <c:formatCode>0.00</c:formatCode>
                <c:ptCount val="3"/>
                <c:pt idx="0">
                  <c:v>0.11426590029868512</c:v>
                </c:pt>
                <c:pt idx="1">
                  <c:v>0.14797728083277403</c:v>
                </c:pt>
                <c:pt idx="2">
                  <c:v>0.14190139248069988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1-423C-9ED4-CD59FD12743E}"/>
            </c:ext>
          </c:extLst>
        </c:ser>
        <c:ser>
          <c:idx val="3"/>
          <c:order val="3"/>
          <c:tx>
            <c:strRef>
              <c:f>'IV. 5'!$G$4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'IV. 5'!$G$5:$G$7</c:f>
              <c:numCache>
                <c:formatCode>0.00</c:formatCode>
                <c:ptCount val="3"/>
                <c:pt idx="0">
                  <c:v>0.11426590029868512</c:v>
                </c:pt>
                <c:pt idx="1">
                  <c:v>0.14797728083277403</c:v>
                </c:pt>
                <c:pt idx="2">
                  <c:v>0.14190139248069988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1-423C-9ED4-CD59FD12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705496"/>
        <c:axId val="636712384"/>
      </c:barChart>
      <c:lineChart>
        <c:grouping val="standard"/>
        <c:varyColors val="0"/>
        <c:ser>
          <c:idx val="0"/>
          <c:order val="0"/>
          <c:tx>
            <c:strRef>
              <c:f>'IV. 5'!$B$4</c:f>
              <c:strCache>
                <c:ptCount val="1"/>
                <c:pt idx="0">
                  <c:v> Estimat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92075" cap="flat" cmpd="sng" algn="ctr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cat>
            <c:strRef>
              <c:f>'IV. 5'!$A$5:$A$7</c:f>
              <c:strCache>
                <c:ptCount val="3"/>
                <c:pt idx="0">
                  <c:v>Markup</c:v>
                </c:pt>
                <c:pt idx="1">
                  <c:v>TFP</c:v>
                </c:pt>
                <c:pt idx="2">
                  <c:v>Omsætning</c:v>
                </c:pt>
              </c:strCache>
            </c:strRef>
          </c:cat>
          <c:val>
            <c:numRef>
              <c:f>'IV. 5'!$B$5:$B$7</c:f>
              <c:numCache>
                <c:formatCode>0.00</c:formatCode>
                <c:ptCount val="3"/>
                <c:pt idx="0">
                  <c:v>0.154</c:v>
                </c:pt>
                <c:pt idx="1">
                  <c:v>0.191</c:v>
                </c:pt>
                <c:pt idx="2">
                  <c:v>0.29299999999999998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A1-423C-9ED4-CD59FD12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05496"/>
        <c:axId val="636712384"/>
      </c:lineChart>
      <c:catAx>
        <c:axId val="63670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36712384"/>
        <c:crosses val="min"/>
        <c:auto val="1"/>
        <c:lblAlgn val="ctr"/>
        <c:lblOffset val="100"/>
        <c:noMultiLvlLbl val="0"/>
      </c:catAx>
      <c:valAx>
        <c:axId val="636712384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6705496"/>
        <c:crosses val="autoZero"/>
        <c:crossBetween val="between"/>
        <c:majorUnit val="0.1"/>
      </c:valAx>
      <c:spPr>
        <a:noFill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5030513027658E-2"/>
          <c:y val="0.10485099939430648"/>
          <c:w val="0.90670887554383262"/>
          <c:h val="0.8043125378558448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7AA-4C29-BC4B-8BB88520BDF4}"/>
              </c:ext>
            </c:extLst>
          </c:dPt>
          <c:cat>
            <c:strRef>
              <c:f>'IV. 6'!$B$4:$C$4</c:f>
              <c:strCache>
                <c:ptCount val="2"/>
                <c:pt idx="0">
                  <c:v>Samlet ændring</c:v>
                </c:pt>
                <c:pt idx="1">
                  <c:v>Bidrag fra eksportmuligheder</c:v>
                </c:pt>
              </c:strCache>
            </c:strRef>
          </c:cat>
          <c:val>
            <c:numRef>
              <c:f>'IV. 6'!$B$5:$C$5</c:f>
              <c:numCache>
                <c:formatCode>0.00</c:formatCode>
                <c:ptCount val="2"/>
                <c:pt idx="0">
                  <c:v>32.573507882898802</c:v>
                </c:pt>
                <c:pt idx="1">
                  <c:v>7.7098848098299504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A-4C29-BC4B-8BB88520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498128"/>
        <c:axId val="752501408"/>
      </c:barChart>
      <c:catAx>
        <c:axId val="75249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52501408"/>
        <c:crosses val="min"/>
        <c:auto val="1"/>
        <c:lblAlgn val="ctr"/>
        <c:lblOffset val="100"/>
        <c:noMultiLvlLbl val="0"/>
      </c:catAx>
      <c:valAx>
        <c:axId val="752501408"/>
        <c:scaling>
          <c:orientation val="minMax"/>
          <c:max val="3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2498128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2115384615384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 7'!$B$4</c:f>
              <c:strCache>
                <c:ptCount val="1"/>
                <c:pt idx="0">
                  <c:v> Ændring i markup (pct.point)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'IV. 7'!$A$5:$A$7</c:f>
              <c:strCache>
                <c:ptCount val="3"/>
                <c:pt idx="0">
                  <c:v> 1 - 50</c:v>
                </c:pt>
                <c:pt idx="1">
                  <c:v>51-250</c:v>
                </c:pt>
                <c:pt idx="2">
                  <c:v>251+</c:v>
                </c:pt>
              </c:strCache>
            </c:strRef>
          </c:cat>
          <c:val>
            <c:numRef>
              <c:f>'IV. 7'!$B$5:$B$7</c:f>
              <c:numCache>
                <c:formatCode>0.00</c:formatCode>
                <c:ptCount val="3"/>
                <c:pt idx="0">
                  <c:v>13.530455827257626</c:v>
                </c:pt>
                <c:pt idx="1">
                  <c:v>8.6240365077119066</c:v>
                </c:pt>
                <c:pt idx="2">
                  <c:v>12.292501592799287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3-4D7B-9E3B-281EACD38C8C}"/>
            </c:ext>
          </c:extLst>
        </c:ser>
        <c:ser>
          <c:idx val="1"/>
          <c:order val="1"/>
          <c:tx>
            <c:strRef>
              <c:f>'IV. 7'!$C$4</c:f>
              <c:strCache>
                <c:ptCount val="1"/>
                <c:pt idx="0">
                  <c:v> Bidrag til ændring i samlet markup (pct.)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'IV. 7'!$A$5:$A$7</c:f>
              <c:strCache>
                <c:ptCount val="3"/>
                <c:pt idx="0">
                  <c:v> 1 - 50</c:v>
                </c:pt>
                <c:pt idx="1">
                  <c:v>51-250</c:v>
                </c:pt>
                <c:pt idx="2">
                  <c:v>251+</c:v>
                </c:pt>
              </c:strCache>
            </c:strRef>
          </c:cat>
          <c:val>
            <c:numRef>
              <c:f>'IV. 7'!$C$5:$C$7</c:f>
              <c:numCache>
                <c:formatCode>0.00</c:formatCode>
                <c:ptCount val="3"/>
                <c:pt idx="0">
                  <c:v>7.0261724518878648</c:v>
                </c:pt>
                <c:pt idx="1">
                  <c:v>27.839255144516923</c:v>
                </c:pt>
                <c:pt idx="2">
                  <c:v>65.134548784267665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3-4D7B-9E3B-281EACD3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527528"/>
        <c:axId val="759527856"/>
      </c:barChart>
      <c:catAx>
        <c:axId val="759527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59527856"/>
        <c:crosses val="min"/>
        <c:auto val="1"/>
        <c:lblAlgn val="ctr"/>
        <c:lblOffset val="100"/>
        <c:noMultiLvlLbl val="0"/>
      </c:catAx>
      <c:valAx>
        <c:axId val="759527856"/>
        <c:scaling>
          <c:orientation val="minMax"/>
          <c:max val="80"/>
          <c:min val="0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95275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792336217552534"/>
          <c:y val="0.80355769230769236"/>
          <c:w val="0.63771322620519166"/>
          <c:h val="0.1788461538461538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'IV. 8'!$B$4</c:f>
              <c:strCache>
                <c:ptCount val="1"/>
                <c:pt idx="0">
                  <c:v> Samlet import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8'!$A$5:$A$24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'IV. 8'!$B$5:$B$24</c:f>
              <c:numCache>
                <c:formatCode>0.00</c:formatCode>
                <c:ptCount val="20"/>
                <c:pt idx="0">
                  <c:v>85.343240289475062</c:v>
                </c:pt>
                <c:pt idx="1">
                  <c:v>129.39192522835458</c:v>
                </c:pt>
                <c:pt idx="2">
                  <c:v>143.8837862909225</c:v>
                </c:pt>
                <c:pt idx="3">
                  <c:v>107.91279199030448</c:v>
                </c:pt>
                <c:pt idx="4">
                  <c:v>64.928494307575221</c:v>
                </c:pt>
                <c:pt idx="5">
                  <c:v>52.098062384079988</c:v>
                </c:pt>
                <c:pt idx="6">
                  <c:v>85.722985403920489</c:v>
                </c:pt>
                <c:pt idx="7">
                  <c:v>87.385614492649367</c:v>
                </c:pt>
                <c:pt idx="8">
                  <c:v>120.25163277717863</c:v>
                </c:pt>
                <c:pt idx="9">
                  <c:v>156.31687129278222</c:v>
                </c:pt>
                <c:pt idx="10">
                  <c:v>84.013814873015079</c:v>
                </c:pt>
                <c:pt idx="11">
                  <c:v>116.07516479671254</c:v>
                </c:pt>
                <c:pt idx="12">
                  <c:v>131.49625961082003</c:v>
                </c:pt>
                <c:pt idx="13">
                  <c:v>138.02164553085515</c:v>
                </c:pt>
                <c:pt idx="14">
                  <c:v>133.60097046996563</c:v>
                </c:pt>
                <c:pt idx="15">
                  <c:v>152.95742918683263</c:v>
                </c:pt>
                <c:pt idx="16">
                  <c:v>251.70437969802032</c:v>
                </c:pt>
                <c:pt idx="17">
                  <c:v>144.24555904316529</c:v>
                </c:pt>
                <c:pt idx="18">
                  <c:v>213.01203621299112</c:v>
                </c:pt>
                <c:pt idx="19">
                  <c:v>164.94706463890799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C-4C51-BC94-532DDF001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117496"/>
        <c:axId val="691111592"/>
      </c:lineChart>
      <c:catAx>
        <c:axId val="6911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1111592"/>
        <c:crosses val="min"/>
        <c:auto val="1"/>
        <c:lblAlgn val="ctr"/>
        <c:lblOffset val="100"/>
        <c:tickLblSkip val="3"/>
        <c:noMultiLvlLbl val="0"/>
      </c:catAx>
      <c:valAx>
        <c:axId val="691111592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1117496"/>
        <c:crosses val="autoZero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'IV. 9'!$B$4</c:f>
              <c:strCache>
                <c:ptCount val="1"/>
                <c:pt idx="0">
                  <c:v> Unikke importører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9'!$A$5:$A$24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'IV. 9'!$B$5:$B$24</c:f>
              <c:numCache>
                <c:formatCode>General</c:formatCode>
                <c:ptCount val="20"/>
                <c:pt idx="0">
                  <c:v>34</c:v>
                </c:pt>
                <c:pt idx="1">
                  <c:v>36</c:v>
                </c:pt>
                <c:pt idx="2">
                  <c:v>42</c:v>
                </c:pt>
                <c:pt idx="3">
                  <c:v>37</c:v>
                </c:pt>
                <c:pt idx="4">
                  <c:v>34</c:v>
                </c:pt>
                <c:pt idx="5">
                  <c:v>38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  <c:pt idx="9">
                  <c:v>64</c:v>
                </c:pt>
                <c:pt idx="10">
                  <c:v>43</c:v>
                </c:pt>
                <c:pt idx="11">
                  <c:v>49</c:v>
                </c:pt>
                <c:pt idx="12">
                  <c:v>53</c:v>
                </c:pt>
                <c:pt idx="13">
                  <c:v>52</c:v>
                </c:pt>
                <c:pt idx="14">
                  <c:v>59</c:v>
                </c:pt>
                <c:pt idx="15">
                  <c:v>68</c:v>
                </c:pt>
                <c:pt idx="16">
                  <c:v>65</c:v>
                </c:pt>
                <c:pt idx="17">
                  <c:v>75</c:v>
                </c:pt>
                <c:pt idx="18">
                  <c:v>74</c:v>
                </c:pt>
                <c:pt idx="1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0-4B00-A867-8EE21B38D39F}"/>
            </c:ext>
          </c:extLst>
        </c:ser>
        <c:ser>
          <c:idx val="1"/>
          <c:order val="1"/>
          <c:tx>
            <c:strRef>
              <c:f>'IV. 9'!$C$4</c:f>
              <c:strCache>
                <c:ptCount val="1"/>
                <c:pt idx="0">
                  <c:v> Akkumuleret antal nye importører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'IV. 9'!$A$5:$A$24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'IV. 9'!$C$5:$C$24</c:f>
              <c:numCache>
                <c:formatCode>General</c:formatCode>
                <c:ptCount val="20"/>
                <c:pt idx="0">
                  <c:v>34</c:v>
                </c:pt>
                <c:pt idx="1">
                  <c:v>52</c:v>
                </c:pt>
                <c:pt idx="2">
                  <c:v>68</c:v>
                </c:pt>
                <c:pt idx="3">
                  <c:v>84</c:v>
                </c:pt>
                <c:pt idx="4">
                  <c:v>98</c:v>
                </c:pt>
                <c:pt idx="5">
                  <c:v>113</c:v>
                </c:pt>
                <c:pt idx="6">
                  <c:v>135</c:v>
                </c:pt>
                <c:pt idx="7">
                  <c:v>152</c:v>
                </c:pt>
                <c:pt idx="8">
                  <c:v>178</c:v>
                </c:pt>
                <c:pt idx="9">
                  <c:v>203</c:v>
                </c:pt>
                <c:pt idx="10">
                  <c:v>213</c:v>
                </c:pt>
                <c:pt idx="11">
                  <c:v>230</c:v>
                </c:pt>
                <c:pt idx="12">
                  <c:v>247</c:v>
                </c:pt>
                <c:pt idx="13">
                  <c:v>261</c:v>
                </c:pt>
                <c:pt idx="14">
                  <c:v>276</c:v>
                </c:pt>
                <c:pt idx="15">
                  <c:v>300</c:v>
                </c:pt>
                <c:pt idx="16">
                  <c:v>322</c:v>
                </c:pt>
                <c:pt idx="17">
                  <c:v>352</c:v>
                </c:pt>
                <c:pt idx="18">
                  <c:v>380</c:v>
                </c:pt>
                <c:pt idx="19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0-4B00-A867-8EE21B38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476688"/>
        <c:axId val="759471768"/>
      </c:lineChart>
      <c:catAx>
        <c:axId val="75947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9471768"/>
        <c:crosses val="min"/>
        <c:auto val="1"/>
        <c:lblAlgn val="ctr"/>
        <c:lblOffset val="100"/>
        <c:tickLblSkip val="3"/>
        <c:noMultiLvlLbl val="0"/>
      </c:catAx>
      <c:valAx>
        <c:axId val="759471768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9476688"/>
        <c:crosses val="autoZero"/>
        <c:crossBetween val="between"/>
        <c:majorUnit val="1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312016</xdr:colOff>
      <xdr:row>7</xdr:row>
      <xdr:rowOff>109393</xdr:rowOff>
    </xdr:from>
    <xdr:to>
      <xdr:col>15</xdr:col>
      <xdr:colOff>607580</xdr:colOff>
      <xdr:row>39</xdr:row>
      <xdr:rowOff>7794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182563</xdr:colOff>
      <xdr:row>1</xdr:row>
      <xdr:rowOff>444500</xdr:rowOff>
    </xdr:from>
    <xdr:to>
      <xdr:col>22</xdr:col>
      <xdr:colOff>93663</xdr:colOff>
      <xdr:row>33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2468563</xdr:colOff>
      <xdr:row>1</xdr:row>
      <xdr:rowOff>425450</xdr:rowOff>
    </xdr:from>
    <xdr:to>
      <xdr:col>19</xdr:col>
      <xdr:colOff>350838</xdr:colOff>
      <xdr:row>33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0.87488</cdr:x>
      <cdr:y>0.80962</cdr:y>
    </cdr:from>
    <cdr:to>
      <cdr:x>0.99753</cdr:x>
      <cdr:y>0.86767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988811" y="5346700"/>
          <a:ext cx="1260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206375</xdr:colOff>
      <xdr:row>2</xdr:row>
      <xdr:rowOff>107950</xdr:rowOff>
    </xdr:from>
    <xdr:to>
      <xdr:col>20</xdr:col>
      <xdr:colOff>117475</xdr:colOff>
      <xdr:row>34</xdr:row>
      <xdr:rowOff>6350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0.1206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2199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Mio. kr.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525463</xdr:colOff>
      <xdr:row>1</xdr:row>
      <xdr:rowOff>460375</xdr:rowOff>
    </xdr:from>
    <xdr:to>
      <xdr:col>21</xdr:col>
      <xdr:colOff>436563</xdr:colOff>
      <xdr:row>33</xdr:row>
      <xdr:rowOff>101600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0.08818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88695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Antal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458788</xdr:colOff>
      <xdr:row>5</xdr:row>
      <xdr:rowOff>92075</xdr:rowOff>
    </xdr:from>
    <xdr:to>
      <xdr:col>23</xdr:col>
      <xdr:colOff>369888</xdr:colOff>
      <xdr:row>36</xdr:row>
      <xdr:rowOff>200025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0.10983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10938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Indeks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520540</xdr:colOff>
      <xdr:row>2</xdr:row>
      <xdr:rowOff>119530</xdr:rowOff>
    </xdr:from>
    <xdr:to>
      <xdr:col>27</xdr:col>
      <xdr:colOff>431640</xdr:colOff>
      <xdr:row>34</xdr:row>
      <xdr:rowOff>192101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163792</xdr:colOff>
      <xdr:row>2</xdr:row>
      <xdr:rowOff>38287</xdr:rowOff>
    </xdr:from>
    <xdr:to>
      <xdr:col>21</xdr:col>
      <xdr:colOff>74892</xdr:colOff>
      <xdr:row>33</xdr:row>
      <xdr:rowOff>146237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568885</xdr:colOff>
      <xdr:row>1</xdr:row>
      <xdr:rowOff>465791</xdr:rowOff>
    </xdr:from>
    <xdr:to>
      <xdr:col>23</xdr:col>
      <xdr:colOff>511922</xdr:colOff>
      <xdr:row>33</xdr:row>
      <xdr:rowOff>103094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Indeks</a:t>
          </a:r>
        </a:p>
        <a:p xmlns:a="http://schemas.openxmlformats.org/drawingml/2006/main">
          <a:pPr algn="l"/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105682</xdr:colOff>
      <xdr:row>1</xdr:row>
      <xdr:rowOff>459468</xdr:rowOff>
    </xdr:from>
    <xdr:to>
      <xdr:col>30</xdr:col>
      <xdr:colOff>16781</xdr:colOff>
      <xdr:row>34</xdr:row>
      <xdr:rowOff>65315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2" sqref="B12"/>
    </sheetView>
  </sheetViews>
  <sheetFormatPr defaultColWidth="9.109375" defaultRowHeight="16.5" customHeight="1" x14ac:dyDescent="0.25"/>
  <cols>
    <col min="1" max="1" width="20.6640625" style="1" customWidth="1"/>
    <col min="2" max="2" width="43" style="1" bestFit="1" customWidth="1"/>
    <col min="3" max="16384" width="9.109375" style="1"/>
  </cols>
  <sheetData>
    <row r="1" spans="1:3" s="2" customFormat="1" ht="36.75" customHeight="1" x14ac:dyDescent="0.3">
      <c r="A1" s="9" t="s">
        <v>96</v>
      </c>
    </row>
    <row r="2" spans="1:3" s="2" customFormat="1" ht="36.75" customHeight="1" x14ac:dyDescent="0.3">
      <c r="A2" s="9" t="s">
        <v>105</v>
      </c>
    </row>
    <row r="3" spans="1:3" s="2" customFormat="1" ht="16.5" customHeight="1" x14ac:dyDescent="0.3"/>
    <row r="4" spans="1:3" s="2" customFormat="1" ht="16.5" customHeight="1" x14ac:dyDescent="0.3"/>
    <row r="6" spans="1:3" ht="16.5" customHeight="1" x14ac:dyDescent="0.3">
      <c r="A6" s="14" t="s">
        <v>106</v>
      </c>
      <c r="B6" s="14" t="s">
        <v>107</v>
      </c>
    </row>
    <row r="7" spans="1:3" ht="16.5" customHeight="1" x14ac:dyDescent="0.3">
      <c r="A7" s="15" t="s">
        <v>109</v>
      </c>
      <c r="B7" s="15" t="s">
        <v>110</v>
      </c>
    </row>
    <row r="8" spans="1:3" ht="16.5" customHeight="1" x14ac:dyDescent="0.3">
      <c r="A8" s="16" t="s">
        <v>111</v>
      </c>
      <c r="B8" s="16" t="s">
        <v>112</v>
      </c>
      <c r="C8" s="17"/>
    </row>
    <row r="9" spans="1:3" ht="16.5" customHeight="1" x14ac:dyDescent="0.3">
      <c r="A9" s="16" t="s">
        <v>113</v>
      </c>
      <c r="B9" s="16" t="s">
        <v>5</v>
      </c>
      <c r="C9" s="17"/>
    </row>
    <row r="10" spans="1:3" ht="16.5" customHeight="1" x14ac:dyDescent="0.3">
      <c r="A10" s="16" t="s">
        <v>114</v>
      </c>
      <c r="B10" s="16" t="s">
        <v>6</v>
      </c>
      <c r="C10" s="17"/>
    </row>
    <row r="11" spans="1:3" ht="16.5" customHeight="1" x14ac:dyDescent="0.3">
      <c r="A11" s="16" t="s">
        <v>115</v>
      </c>
      <c r="B11" s="16" t="s">
        <v>8</v>
      </c>
      <c r="C11" s="17"/>
    </row>
    <row r="12" spans="1:3" ht="16.5" customHeight="1" x14ac:dyDescent="0.3">
      <c r="A12" s="16" t="s">
        <v>116</v>
      </c>
      <c r="B12" s="16" t="s">
        <v>131</v>
      </c>
      <c r="C12" s="17"/>
    </row>
    <row r="13" spans="1:3" ht="16.5" customHeight="1" x14ac:dyDescent="0.3">
      <c r="A13" s="16" t="s">
        <v>117</v>
      </c>
      <c r="B13" s="16" t="s">
        <v>11</v>
      </c>
      <c r="C13" s="17"/>
    </row>
    <row r="15" spans="1:3" ht="16.5" customHeight="1" x14ac:dyDescent="0.3">
      <c r="A15" s="15" t="s">
        <v>118</v>
      </c>
      <c r="B15" s="15" t="s">
        <v>119</v>
      </c>
    </row>
    <row r="16" spans="1:3" ht="16.5" customHeight="1" x14ac:dyDescent="0.3">
      <c r="A16" s="16" t="s">
        <v>120</v>
      </c>
      <c r="B16" s="16" t="s">
        <v>121</v>
      </c>
      <c r="C16" s="17"/>
    </row>
    <row r="17" spans="1:3" ht="16.5" customHeight="1" x14ac:dyDescent="0.3">
      <c r="A17" s="16" t="s">
        <v>122</v>
      </c>
      <c r="B17" s="16" t="s">
        <v>88</v>
      </c>
      <c r="C17" s="17"/>
    </row>
    <row r="18" spans="1:3" ht="16.5" customHeight="1" x14ac:dyDescent="0.3">
      <c r="A18" s="16" t="s">
        <v>123</v>
      </c>
      <c r="B18" s="16" t="s">
        <v>89</v>
      </c>
      <c r="C18" s="17"/>
    </row>
    <row r="20" spans="1:3" ht="16.5" customHeight="1" x14ac:dyDescent="0.3">
      <c r="A20" s="15" t="s">
        <v>108</v>
      </c>
      <c r="B20" s="15" t="s">
        <v>125</v>
      </c>
    </row>
    <row r="21" spans="1:3" ht="16.5" customHeight="1" x14ac:dyDescent="0.3">
      <c r="A21" s="16" t="s">
        <v>124</v>
      </c>
      <c r="B21" s="16" t="s">
        <v>13</v>
      </c>
    </row>
  </sheetData>
  <hyperlinks>
    <hyperlink ref="A8" location="'III. 1'!A1" display="III. 1"/>
    <hyperlink ref="B8" location="'III. 1'!A1" display="Udviklingen i den gennemsnitlige markup"/>
    <hyperlink ref="A9" location="'III. 2'!A1" display="III. 2"/>
    <hyperlink ref="B9" location="'III. 2'!A1" display="Fordelingen af markupper"/>
    <hyperlink ref="A10" location="'III. 3'!A1" display="III. 3"/>
    <hyperlink ref="B10" location="'III. 3'!A1" display="Spredningen af markupper"/>
    <hyperlink ref="A11" location="'III. 4'!A1" display="III. 4"/>
    <hyperlink ref="B11" location="'III. 4'!A1" display="Markup i fremstilling og service"/>
    <hyperlink ref="A12" location="'III. 5'!A1" display="III. 5"/>
    <hyperlink ref="B12" location="'III. 5'!A1" display="Markupper Fordelt på brancher"/>
    <hyperlink ref="A13:B13" location="'IV. 6'!A1" display="IV. 6"/>
    <hyperlink ref="A16:B16" location="'IV. 7'!A1" display="IV. 7"/>
    <hyperlink ref="A17:B17" location="'IV. 8'!A1" display="IV. 8"/>
    <hyperlink ref="A18:B18" location="'IV. 9'!A1" display="IV. 9"/>
    <hyperlink ref="A21:B21" location="'IV. 10'!A1" display="IV. 10"/>
    <hyperlink ref="A8:B8" location="'IV. 1'!A1" display="IV. 1"/>
    <hyperlink ref="A9:B9" location="'IV. 2'!A1" display="IV. 2"/>
    <hyperlink ref="A10:B10" location="'IV. 3'!A1" display="IV. 3"/>
    <hyperlink ref="A11:B11" location="'IV. 4'!A1" display="IV. 4"/>
    <hyperlink ref="A12:B12" location="'IV. 5'!A1" display="IV. 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/>
  </sheetViews>
  <sheetFormatPr defaultColWidth="9.109375" defaultRowHeight="16.5" customHeight="1" x14ac:dyDescent="0.25"/>
  <cols>
    <col min="1" max="1" width="17" style="1" customWidth="1"/>
    <col min="2" max="2" width="18.109375" style="1" bestFit="1" customWidth="1"/>
    <col min="3" max="3" width="32.6640625" style="1" bestFit="1" customWidth="1"/>
    <col min="4" max="16384" width="9.109375" style="1"/>
  </cols>
  <sheetData>
    <row r="1" spans="1:3" s="2" customFormat="1" ht="36.75" customHeight="1" x14ac:dyDescent="0.3">
      <c r="A1" s="3" t="s">
        <v>86</v>
      </c>
      <c r="B1" s="4" t="s">
        <v>89</v>
      </c>
    </row>
    <row r="2" spans="1:3" s="2" customFormat="1" ht="36.75" customHeight="1" x14ac:dyDescent="0.3">
      <c r="A2" s="18" t="s">
        <v>0</v>
      </c>
    </row>
    <row r="4" spans="1:3" ht="16.5" customHeight="1" x14ac:dyDescent="0.25">
      <c r="A4" s="7"/>
      <c r="B4" s="7" t="s">
        <v>94</v>
      </c>
      <c r="C4" s="7" t="s">
        <v>95</v>
      </c>
    </row>
    <row r="5" spans="1:3" ht="16.5" customHeight="1" x14ac:dyDescent="0.25">
      <c r="A5" s="10">
        <v>1999</v>
      </c>
      <c r="B5" s="12">
        <v>34</v>
      </c>
      <c r="C5" s="12">
        <v>34</v>
      </c>
    </row>
    <row r="6" spans="1:3" ht="16.5" customHeight="1" x14ac:dyDescent="0.25">
      <c r="A6" s="10">
        <v>2000</v>
      </c>
      <c r="B6" s="12">
        <v>36</v>
      </c>
      <c r="C6" s="12">
        <v>52</v>
      </c>
    </row>
    <row r="7" spans="1:3" ht="16.5" customHeight="1" x14ac:dyDescent="0.25">
      <c r="A7" s="10">
        <v>2001</v>
      </c>
      <c r="B7" s="12">
        <v>42</v>
      </c>
      <c r="C7" s="12">
        <v>68</v>
      </c>
    </row>
    <row r="8" spans="1:3" ht="16.5" customHeight="1" x14ac:dyDescent="0.25">
      <c r="A8" s="10">
        <v>2002</v>
      </c>
      <c r="B8" s="12">
        <v>37</v>
      </c>
      <c r="C8" s="12">
        <v>84</v>
      </c>
    </row>
    <row r="9" spans="1:3" ht="16.5" customHeight="1" x14ac:dyDescent="0.25">
      <c r="A9" s="10">
        <v>2003</v>
      </c>
      <c r="B9" s="12">
        <v>34</v>
      </c>
      <c r="C9" s="12">
        <v>98</v>
      </c>
    </row>
    <row r="10" spans="1:3" ht="16.5" customHeight="1" x14ac:dyDescent="0.25">
      <c r="A10" s="10">
        <v>2004</v>
      </c>
      <c r="B10" s="12">
        <v>38</v>
      </c>
      <c r="C10" s="12">
        <v>113</v>
      </c>
    </row>
    <row r="11" spans="1:3" ht="16.5" customHeight="1" x14ac:dyDescent="0.25">
      <c r="A11" s="10">
        <v>2005</v>
      </c>
      <c r="B11" s="12">
        <v>51</v>
      </c>
      <c r="C11" s="12">
        <v>135</v>
      </c>
    </row>
    <row r="12" spans="1:3" ht="16.5" customHeight="1" x14ac:dyDescent="0.25">
      <c r="A12" s="10">
        <v>2006</v>
      </c>
      <c r="B12" s="12">
        <v>52</v>
      </c>
      <c r="C12" s="12">
        <v>152</v>
      </c>
    </row>
    <row r="13" spans="1:3" ht="16.5" customHeight="1" x14ac:dyDescent="0.25">
      <c r="A13" s="10">
        <v>2007</v>
      </c>
      <c r="B13" s="12">
        <v>54</v>
      </c>
      <c r="C13" s="12">
        <v>178</v>
      </c>
    </row>
    <row r="14" spans="1:3" ht="16.5" customHeight="1" x14ac:dyDescent="0.25">
      <c r="A14" s="10">
        <v>2008</v>
      </c>
      <c r="B14" s="12">
        <v>64</v>
      </c>
      <c r="C14" s="12">
        <v>203</v>
      </c>
    </row>
    <row r="15" spans="1:3" ht="16.5" customHeight="1" x14ac:dyDescent="0.25">
      <c r="A15" s="10">
        <v>2009</v>
      </c>
      <c r="B15" s="12">
        <v>43</v>
      </c>
      <c r="C15" s="12">
        <v>213</v>
      </c>
    </row>
    <row r="16" spans="1:3" ht="16.5" customHeight="1" x14ac:dyDescent="0.25">
      <c r="A16" s="10">
        <v>2010</v>
      </c>
      <c r="B16" s="12">
        <v>49</v>
      </c>
      <c r="C16" s="12">
        <v>230</v>
      </c>
    </row>
    <row r="17" spans="1:3" ht="16.5" customHeight="1" x14ac:dyDescent="0.25">
      <c r="A17" s="10">
        <v>2011</v>
      </c>
      <c r="B17" s="12">
        <v>53</v>
      </c>
      <c r="C17" s="12">
        <v>247</v>
      </c>
    </row>
    <row r="18" spans="1:3" ht="16.5" customHeight="1" x14ac:dyDescent="0.25">
      <c r="A18" s="10">
        <v>2012</v>
      </c>
      <c r="B18" s="12">
        <v>52</v>
      </c>
      <c r="C18" s="12">
        <v>261</v>
      </c>
    </row>
    <row r="19" spans="1:3" ht="16.5" customHeight="1" x14ac:dyDescent="0.25">
      <c r="A19" s="10">
        <v>2013</v>
      </c>
      <c r="B19" s="12">
        <v>59</v>
      </c>
      <c r="C19" s="12">
        <v>276</v>
      </c>
    </row>
    <row r="20" spans="1:3" ht="16.5" customHeight="1" x14ac:dyDescent="0.25">
      <c r="A20" s="10">
        <v>2014</v>
      </c>
      <c r="B20" s="12">
        <v>68</v>
      </c>
      <c r="C20" s="12">
        <v>300</v>
      </c>
    </row>
    <row r="21" spans="1:3" ht="16.5" customHeight="1" x14ac:dyDescent="0.25">
      <c r="A21" s="10">
        <v>2015</v>
      </c>
      <c r="B21" s="12">
        <v>65</v>
      </c>
      <c r="C21" s="12">
        <v>322</v>
      </c>
    </row>
    <row r="22" spans="1:3" ht="16.5" customHeight="1" x14ac:dyDescent="0.25">
      <c r="A22" s="10">
        <v>2016</v>
      </c>
      <c r="B22" s="12">
        <v>75</v>
      </c>
      <c r="C22" s="12">
        <v>352</v>
      </c>
    </row>
    <row r="23" spans="1:3" ht="16.5" customHeight="1" x14ac:dyDescent="0.25">
      <c r="A23" s="10">
        <v>2017</v>
      </c>
      <c r="B23" s="12">
        <v>74</v>
      </c>
      <c r="C23" s="12">
        <v>380</v>
      </c>
    </row>
    <row r="24" spans="1:3" ht="16.5" customHeight="1" x14ac:dyDescent="0.25">
      <c r="A24" s="10">
        <v>2018</v>
      </c>
      <c r="B24" s="12">
        <v>95</v>
      </c>
      <c r="C24" s="12">
        <v>419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70" zoomScaleNormal="70" workbookViewId="0"/>
  </sheetViews>
  <sheetFormatPr defaultColWidth="9.109375" defaultRowHeight="16.5" customHeight="1" x14ac:dyDescent="0.25"/>
  <cols>
    <col min="1" max="1" width="17" style="1" bestFit="1" customWidth="1"/>
    <col min="2" max="16384" width="9.109375" style="1"/>
  </cols>
  <sheetData>
    <row r="1" spans="1:6" s="2" customFormat="1" ht="36.75" customHeight="1" x14ac:dyDescent="0.3">
      <c r="A1" s="3" t="s">
        <v>87</v>
      </c>
      <c r="B1" s="4" t="s">
        <v>13</v>
      </c>
    </row>
    <row r="2" spans="1:6" s="2" customFormat="1" ht="36.75" customHeight="1" x14ac:dyDescent="0.3">
      <c r="A2" s="18" t="s">
        <v>0</v>
      </c>
    </row>
    <row r="4" spans="1:6" ht="16.5" customHeight="1" x14ac:dyDescent="0.25">
      <c r="A4" s="7"/>
      <c r="B4" s="11">
        <v>1998</v>
      </c>
      <c r="C4" s="11">
        <v>2003</v>
      </c>
      <c r="D4" s="11">
        <v>2008</v>
      </c>
      <c r="E4" s="11">
        <v>2013</v>
      </c>
      <c r="F4" s="11">
        <v>2018</v>
      </c>
    </row>
    <row r="5" spans="1:6" ht="16.5" customHeight="1" x14ac:dyDescent="0.25">
      <c r="A5" s="10" t="s">
        <v>98</v>
      </c>
      <c r="B5" s="12">
        <v>1.66</v>
      </c>
      <c r="C5" s="12">
        <v>1.48</v>
      </c>
      <c r="D5" s="12">
        <v>1.35</v>
      </c>
      <c r="E5" s="12">
        <v>1.22</v>
      </c>
      <c r="F5" s="12"/>
    </row>
    <row r="6" spans="1:6" ht="16.5" customHeight="1" x14ac:dyDescent="0.25">
      <c r="A6" s="10" t="s">
        <v>99</v>
      </c>
      <c r="B6" s="8">
        <v>2.2107160714285716</v>
      </c>
      <c r="C6" s="8">
        <v>1.7722136785714284</v>
      </c>
      <c r="D6" s="8">
        <v>1.5771648678571428</v>
      </c>
      <c r="E6" s="8">
        <v>1.4506659892857139</v>
      </c>
      <c r="F6" s="8"/>
    </row>
    <row r="7" spans="1:6" ht="16.5" customHeight="1" x14ac:dyDescent="0.25">
      <c r="A7" s="10" t="s">
        <v>128</v>
      </c>
      <c r="E7" s="21">
        <v>1.22</v>
      </c>
      <c r="F7" s="12">
        <v>1.02</v>
      </c>
    </row>
    <row r="8" spans="1:6" ht="16.5" customHeight="1" x14ac:dyDescent="0.25">
      <c r="A8" s="1" t="s">
        <v>129</v>
      </c>
      <c r="E8" s="22">
        <v>1.4506659892857139</v>
      </c>
      <c r="F8" s="8">
        <v>1.3889496070998055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"/>
  <sheetViews>
    <sheetView zoomScaleNormal="100" workbookViewId="0"/>
  </sheetViews>
  <sheetFormatPr defaultColWidth="9.109375" defaultRowHeight="16.5" customHeight="1" x14ac:dyDescent="0.25"/>
  <cols>
    <col min="1" max="1" width="21.6640625" style="1" bestFit="1" customWidth="1"/>
    <col min="2" max="16384" width="9.109375" style="1"/>
  </cols>
  <sheetData>
    <row r="1" spans="1:58" s="2" customFormat="1" ht="36.75" customHeight="1" x14ac:dyDescent="0.3">
      <c r="A1" s="3" t="s">
        <v>1</v>
      </c>
      <c r="B1" s="4" t="s">
        <v>4</v>
      </c>
    </row>
    <row r="2" spans="1:58" s="2" customFormat="1" ht="36.75" customHeight="1" x14ac:dyDescent="0.3">
      <c r="A2" s="18" t="s">
        <v>0</v>
      </c>
    </row>
    <row r="4" spans="1:58" ht="16.5" customHeight="1" x14ac:dyDescent="0.25">
      <c r="A4" s="5"/>
      <c r="B4" s="11">
        <v>1965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  <c r="W4" s="11" t="s">
        <v>34</v>
      </c>
      <c r="X4" s="11" t="s">
        <v>35</v>
      </c>
      <c r="Y4" s="11" t="s">
        <v>36</v>
      </c>
      <c r="Z4" s="11" t="s">
        <v>37</v>
      </c>
      <c r="AA4" s="11" t="s">
        <v>38</v>
      </c>
      <c r="AB4" s="11" t="s">
        <v>39</v>
      </c>
      <c r="AC4" s="11" t="s">
        <v>40</v>
      </c>
      <c r="AD4" s="11" t="s">
        <v>41</v>
      </c>
      <c r="AE4" s="11" t="s">
        <v>42</v>
      </c>
      <c r="AF4" s="11" t="s">
        <v>43</v>
      </c>
      <c r="AG4" s="11" t="s">
        <v>44</v>
      </c>
      <c r="AH4" s="11" t="s">
        <v>45</v>
      </c>
      <c r="AI4" s="11" t="s">
        <v>46</v>
      </c>
      <c r="AJ4" s="11" t="s">
        <v>47</v>
      </c>
      <c r="AK4" s="11" t="s">
        <v>48</v>
      </c>
      <c r="AL4" s="11" t="s">
        <v>49</v>
      </c>
      <c r="AM4" s="11" t="s">
        <v>50</v>
      </c>
      <c r="AN4" s="11" t="s">
        <v>51</v>
      </c>
      <c r="AO4" s="11" t="s">
        <v>52</v>
      </c>
      <c r="AP4" s="11" t="s">
        <v>53</v>
      </c>
      <c r="AQ4" s="11" t="s">
        <v>54</v>
      </c>
      <c r="AR4" s="11" t="s">
        <v>55</v>
      </c>
      <c r="AS4" s="11" t="s">
        <v>56</v>
      </c>
      <c r="AT4" s="11" t="s">
        <v>57</v>
      </c>
      <c r="AU4" s="11" t="s">
        <v>58</v>
      </c>
      <c r="AV4" s="11" t="s">
        <v>59</v>
      </c>
      <c r="AW4" s="11" t="s">
        <v>60</v>
      </c>
      <c r="AX4" s="11" t="s">
        <v>61</v>
      </c>
      <c r="AY4" s="11" t="s">
        <v>62</v>
      </c>
      <c r="AZ4" s="11" t="s">
        <v>63</v>
      </c>
      <c r="BA4" s="11" t="s">
        <v>64</v>
      </c>
      <c r="BB4" s="11" t="s">
        <v>65</v>
      </c>
      <c r="BC4" s="11" t="s">
        <v>66</v>
      </c>
      <c r="BD4" s="11" t="s">
        <v>67</v>
      </c>
      <c r="BE4" s="11" t="s">
        <v>68</v>
      </c>
      <c r="BF4" s="11" t="s">
        <v>69</v>
      </c>
    </row>
    <row r="5" spans="1:58" ht="16.5" customHeight="1" x14ac:dyDescent="0.25">
      <c r="A5" s="1" t="s">
        <v>70</v>
      </c>
      <c r="B5" s="12"/>
      <c r="C5" s="8">
        <v>15.973804100227792</v>
      </c>
      <c r="D5" s="8">
        <v>16.189962223421478</v>
      </c>
      <c r="E5" s="8">
        <v>16.321574642126791</v>
      </c>
      <c r="F5" s="8">
        <v>17.280691227649108</v>
      </c>
      <c r="G5" s="8">
        <v>18.568391211906448</v>
      </c>
      <c r="H5" s="8">
        <v>18.27772044490311</v>
      </c>
      <c r="I5" s="8">
        <v>17.797638750965465</v>
      </c>
      <c r="J5" s="8">
        <v>20.139919440322242</v>
      </c>
      <c r="K5" s="8">
        <v>19.950686106346485</v>
      </c>
      <c r="L5" s="8">
        <v>19.244995648389903</v>
      </c>
      <c r="M5" s="8">
        <v>21.218034302146449</v>
      </c>
      <c r="N5" s="8">
        <v>21.010182478072387</v>
      </c>
      <c r="O5" s="8">
        <v>20.749506903353058</v>
      </c>
      <c r="P5" s="8">
        <v>21.306494492973794</v>
      </c>
      <c r="Q5" s="8">
        <v>20.217536494609295</v>
      </c>
      <c r="R5" s="8">
        <v>20.466769112562428</v>
      </c>
      <c r="S5" s="8">
        <v>20.361278369615562</v>
      </c>
      <c r="T5" s="8">
        <v>20.234762979683975</v>
      </c>
      <c r="U5" s="8">
        <v>20.464592181676345</v>
      </c>
      <c r="V5" s="8">
        <v>21.635136261355111</v>
      </c>
      <c r="W5" s="8">
        <v>22.372288869468502</v>
      </c>
      <c r="X5" s="8">
        <v>22.054045486964103</v>
      </c>
      <c r="Y5" s="8">
        <v>22.983040101442384</v>
      </c>
      <c r="Z5" s="8">
        <v>24.072761634774391</v>
      </c>
      <c r="AA5" s="8">
        <v>24.282166692534535</v>
      </c>
      <c r="AB5" s="8">
        <v>24.919638757079447</v>
      </c>
      <c r="AC5" s="8">
        <v>24.403242756342891</v>
      </c>
      <c r="AD5" s="8">
        <v>24.056143511221197</v>
      </c>
      <c r="AE5" s="8">
        <v>25.874723865174946</v>
      </c>
      <c r="AF5" s="8">
        <v>26.877853091713931</v>
      </c>
      <c r="AG5" s="8">
        <v>26.932383384863556</v>
      </c>
      <c r="AH5" s="8">
        <v>28.484020048167679</v>
      </c>
      <c r="AI5" s="8">
        <v>29.97516398140483</v>
      </c>
      <c r="AJ5" s="8">
        <v>29.858963256216754</v>
      </c>
      <c r="AK5" s="8">
        <v>32.715239685189601</v>
      </c>
      <c r="AL5" s="8">
        <v>33.22885866351271</v>
      </c>
      <c r="AM5" s="8">
        <v>35.181588086408851</v>
      </c>
      <c r="AN5" s="8">
        <v>34.687774846086192</v>
      </c>
      <c r="AO5" s="8">
        <v>36.196459166190749</v>
      </c>
      <c r="AP5" s="8">
        <v>39.358258928571423</v>
      </c>
      <c r="AQ5" s="8">
        <v>43.171687879276085</v>
      </c>
      <c r="AR5" s="8">
        <v>45.279403938265034</v>
      </c>
      <c r="AS5" s="8">
        <v>47.683748796405261</v>
      </c>
      <c r="AT5" s="8">
        <v>44.1525566743545</v>
      </c>
      <c r="AU5" s="8">
        <v>43.575017946877246</v>
      </c>
      <c r="AV5" s="8">
        <v>46.204566508637136</v>
      </c>
      <c r="AW5" s="8">
        <v>47.349535149241561</v>
      </c>
      <c r="AX5" s="8">
        <v>47.600323188796125</v>
      </c>
      <c r="AY5" s="8">
        <v>48.666843360720911</v>
      </c>
      <c r="AZ5" s="8">
        <v>49.722898430621015</v>
      </c>
      <c r="BA5" s="8">
        <v>49.919735125915523</v>
      </c>
      <c r="BB5" s="8">
        <v>50.585480093676814</v>
      </c>
      <c r="BC5" s="8">
        <v>52.123995407577496</v>
      </c>
      <c r="BD5" s="8">
        <v>52.553171554389579</v>
      </c>
      <c r="BE5" s="8">
        <v>51.468477948914192</v>
      </c>
      <c r="BF5" s="8">
        <v>53.328127153291383</v>
      </c>
    </row>
    <row r="6" spans="1:58" ht="16.5" customHeight="1" x14ac:dyDescent="0.25">
      <c r="A6" s="1" t="s">
        <v>71</v>
      </c>
      <c r="B6" s="12"/>
      <c r="C6" s="8">
        <v>17.596810933940773</v>
      </c>
      <c r="D6" s="8">
        <v>17.296276308688611</v>
      </c>
      <c r="E6" s="8">
        <v>17.983128834355828</v>
      </c>
      <c r="F6" s="8">
        <v>17.904716188647544</v>
      </c>
      <c r="G6" s="8">
        <v>18.296716276872193</v>
      </c>
      <c r="H6" s="8">
        <v>18.885448916408667</v>
      </c>
      <c r="I6" s="8">
        <v>19.132737504137705</v>
      </c>
      <c r="J6" s="8">
        <v>19.906720373118507</v>
      </c>
      <c r="K6" s="8">
        <v>20.819039451114925</v>
      </c>
      <c r="L6" s="8">
        <v>20.974760661444737</v>
      </c>
      <c r="M6" s="8">
        <v>20.488856937455065</v>
      </c>
      <c r="N6" s="8">
        <v>20.828712571831836</v>
      </c>
      <c r="O6" s="8">
        <v>20.660749506903354</v>
      </c>
      <c r="P6" s="8">
        <v>22.056589441701483</v>
      </c>
      <c r="Q6" s="8">
        <v>23.404255319148941</v>
      </c>
      <c r="R6" s="8">
        <v>25.595466769112562</v>
      </c>
      <c r="S6" s="8">
        <v>25.474756831866607</v>
      </c>
      <c r="T6" s="8">
        <v>25.968397291196389</v>
      </c>
      <c r="U6" s="8">
        <v>25.751928577619832</v>
      </c>
      <c r="V6" s="8">
        <v>26.252187682306854</v>
      </c>
      <c r="W6" s="8">
        <v>25.359497894653209</v>
      </c>
      <c r="X6" s="8">
        <v>26.523496315080429</v>
      </c>
      <c r="Y6" s="8">
        <v>28.950705341575528</v>
      </c>
      <c r="Z6" s="8">
        <v>30.104732656114653</v>
      </c>
      <c r="AA6" s="8">
        <v>31.607946608722649</v>
      </c>
      <c r="AB6" s="8">
        <v>33.093525179856115</v>
      </c>
      <c r="AC6" s="8">
        <v>32.547665515688337</v>
      </c>
      <c r="AD6" s="8">
        <v>32.943030848907902</v>
      </c>
      <c r="AE6" s="8">
        <v>33.855911066771185</v>
      </c>
      <c r="AF6" s="8">
        <v>33.808272236823903</v>
      </c>
      <c r="AG6" s="8">
        <v>34.379620916789897</v>
      </c>
      <c r="AH6" s="8">
        <v>34.791381891557634</v>
      </c>
      <c r="AI6" s="8">
        <v>35.432719862446667</v>
      </c>
      <c r="AJ6" s="8">
        <v>38.296424594828657</v>
      </c>
      <c r="AK6" s="8">
        <v>41.551395182446932</v>
      </c>
      <c r="AL6" s="8">
        <v>42.596096984033117</v>
      </c>
      <c r="AM6" s="8">
        <v>44.246277002766497</v>
      </c>
      <c r="AN6" s="8">
        <v>43.54734681911463</v>
      </c>
      <c r="AO6" s="8">
        <v>43.695031410622505</v>
      </c>
      <c r="AP6" s="8">
        <v>45.993303571428577</v>
      </c>
      <c r="AQ6" s="8">
        <v>48.837334192578275</v>
      </c>
      <c r="AR6" s="8">
        <v>50.164981373070781</v>
      </c>
      <c r="AS6" s="8">
        <v>52.375093612923926</v>
      </c>
      <c r="AT6" s="8">
        <v>49.997187376947736</v>
      </c>
      <c r="AU6" s="8">
        <v>50.52183996907614</v>
      </c>
      <c r="AV6" s="8">
        <v>53.446678655114169</v>
      </c>
      <c r="AW6" s="8">
        <v>53.94443538302616</v>
      </c>
      <c r="AX6" s="8">
        <v>54.301104228386755</v>
      </c>
      <c r="AY6" s="8">
        <v>55.112642459581238</v>
      </c>
      <c r="AZ6" s="8">
        <v>55.777697208266432</v>
      </c>
      <c r="BA6" s="8">
        <v>56.245610514698505</v>
      </c>
      <c r="BB6" s="8">
        <v>57.333138173302103</v>
      </c>
      <c r="BC6" s="8">
        <v>58.098928434749332</v>
      </c>
      <c r="BD6" s="8">
        <v>59.758268528061464</v>
      </c>
      <c r="BE6" s="8">
        <v>56.739691954462835</v>
      </c>
      <c r="BF6" s="8">
        <v>58.592493913363043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/>
  </sheetViews>
  <sheetFormatPr defaultColWidth="9.109375" defaultRowHeight="16.5" customHeight="1" x14ac:dyDescent="0.25"/>
  <cols>
    <col min="1" max="1" width="17" style="1" bestFit="1" customWidth="1"/>
    <col min="2" max="2" width="19.33203125" style="1" bestFit="1" customWidth="1"/>
    <col min="3" max="3" width="5.109375" style="1" customWidth="1"/>
    <col min="4" max="4" width="17.33203125" style="1" customWidth="1"/>
    <col min="5" max="6" width="5.109375" style="1" customWidth="1"/>
    <col min="7" max="7" width="5.109375" style="1" bestFit="1" customWidth="1"/>
    <col min="8" max="8" width="5.109375" style="1" customWidth="1"/>
    <col min="9" max="16384" width="9.109375" style="1"/>
  </cols>
  <sheetData>
    <row r="1" spans="1:10" s="2" customFormat="1" ht="36.75" customHeight="1" x14ac:dyDescent="0.3">
      <c r="A1" s="3" t="s">
        <v>2</v>
      </c>
      <c r="B1" s="4" t="s">
        <v>5</v>
      </c>
    </row>
    <row r="2" spans="1:10" s="2" customFormat="1" ht="36.75" customHeight="1" x14ac:dyDescent="0.3">
      <c r="A2" s="18" t="s">
        <v>0</v>
      </c>
    </row>
    <row r="3" spans="1:10" ht="16.5" customHeight="1" x14ac:dyDescent="0.25">
      <c r="F3" s="28" t="s">
        <v>130</v>
      </c>
      <c r="G3" s="28"/>
      <c r="H3" s="28"/>
      <c r="I3" s="12"/>
      <c r="J3" s="12"/>
    </row>
    <row r="4" spans="1:10" ht="16.5" customHeight="1" x14ac:dyDescent="0.25">
      <c r="A4" s="11"/>
      <c r="B4" s="11" t="s">
        <v>72</v>
      </c>
      <c r="C4" s="11" t="s">
        <v>77</v>
      </c>
      <c r="D4" s="26" t="s">
        <v>75</v>
      </c>
      <c r="E4" s="7"/>
      <c r="F4" s="23" t="s">
        <v>73</v>
      </c>
      <c r="G4" s="23" t="s">
        <v>74</v>
      </c>
      <c r="H4" s="23" t="s">
        <v>76</v>
      </c>
    </row>
    <row r="5" spans="1:10" ht="16.5" customHeight="1" x14ac:dyDescent="0.25">
      <c r="A5" s="10" t="s">
        <v>78</v>
      </c>
      <c r="B5" s="8">
        <v>0.14399999999999999</v>
      </c>
      <c r="C5" s="8">
        <v>6.2600000000000003E-2</v>
      </c>
      <c r="D5" s="27">
        <f>G5</f>
        <v>0.12269374543220736</v>
      </c>
      <c r="F5" s="24">
        <f>B5-H5</f>
        <v>2.1306254567792629E-2</v>
      </c>
      <c r="G5" s="24">
        <f>H5</f>
        <v>0.12269374543220736</v>
      </c>
      <c r="H5" s="24">
        <f>CONFIDENCE(0.05,C5,1)</f>
        <v>0.12269374543220736</v>
      </c>
    </row>
    <row r="6" spans="1:10" ht="16.5" customHeight="1" x14ac:dyDescent="0.25">
      <c r="A6" s="10" t="s">
        <v>79</v>
      </c>
      <c r="B6" s="8">
        <v>0.45500000000000002</v>
      </c>
      <c r="C6" s="8">
        <v>0.13500000000000001</v>
      </c>
      <c r="D6" s="27">
        <f>G6</f>
        <v>0.26459513791290723</v>
      </c>
      <c r="F6" s="24">
        <f>B6-H6</f>
        <v>0.19040486208709279</v>
      </c>
      <c r="G6" s="24">
        <f>H6</f>
        <v>0.26459513791290723</v>
      </c>
      <c r="H6" s="24">
        <f>CONFIDENCE(0.05,C6,1)</f>
        <v>0.26459513791290723</v>
      </c>
    </row>
    <row r="7" spans="1:10" ht="16.5" customHeight="1" x14ac:dyDescent="0.25">
      <c r="A7" s="10" t="s">
        <v>80</v>
      </c>
      <c r="B7" s="8">
        <v>1.0469999999999999</v>
      </c>
      <c r="C7" s="8">
        <v>0.26900000000000002</v>
      </c>
      <c r="D7" s="27">
        <f>G7</f>
        <v>0.52723031184127445</v>
      </c>
      <c r="F7" s="24">
        <f>B7-H7</f>
        <v>0.51976968815872548</v>
      </c>
      <c r="G7" s="24">
        <f>H7</f>
        <v>0.52723031184127445</v>
      </c>
      <c r="H7" s="24">
        <f>CONFIDENCE(0.05,C7,1)</f>
        <v>0.52723031184127445</v>
      </c>
    </row>
    <row r="9" spans="1:10" ht="16.5" customHeight="1" x14ac:dyDescent="0.25">
      <c r="I9" s="6"/>
    </row>
    <row r="10" spans="1:10" ht="16.5" customHeight="1" x14ac:dyDescent="0.25">
      <c r="I10" s="6"/>
    </row>
    <row r="11" spans="1:10" ht="16.5" customHeight="1" x14ac:dyDescent="0.25">
      <c r="I11" s="6"/>
    </row>
  </sheetData>
  <mergeCells count="1">
    <mergeCell ref="F3:H3"/>
  </mergeCells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85" zoomScaleNormal="85" workbookViewId="0">
      <selection activeCell="A24" sqref="A24"/>
    </sheetView>
  </sheetViews>
  <sheetFormatPr defaultColWidth="9.109375" defaultRowHeight="16.5" customHeight="1" x14ac:dyDescent="0.25"/>
  <cols>
    <col min="1" max="1" width="17" style="1" bestFit="1" customWidth="1"/>
    <col min="2" max="2" width="15.88671875" style="1" customWidth="1"/>
    <col min="3" max="3" width="27.33203125" style="1" bestFit="1" customWidth="1"/>
    <col min="4" max="16384" width="9.109375" style="1"/>
  </cols>
  <sheetData>
    <row r="1" spans="1:3" s="2" customFormat="1" ht="36.75" customHeight="1" x14ac:dyDescent="0.3">
      <c r="A1" s="3" t="s">
        <v>3</v>
      </c>
      <c r="B1" s="4" t="s">
        <v>6</v>
      </c>
    </row>
    <row r="2" spans="1:3" s="2" customFormat="1" ht="36.75" customHeight="1" x14ac:dyDescent="0.3">
      <c r="A2" s="18" t="s">
        <v>0</v>
      </c>
    </row>
    <row r="4" spans="1:3" ht="16.5" customHeight="1" x14ac:dyDescent="0.25">
      <c r="A4" s="7"/>
      <c r="B4" s="11" t="s">
        <v>81</v>
      </c>
      <c r="C4" s="11" t="s">
        <v>83</v>
      </c>
    </row>
    <row r="5" spans="1:3" ht="16.5" customHeight="1" x14ac:dyDescent="0.25">
      <c r="A5" s="1" t="s">
        <v>126</v>
      </c>
      <c r="B5" s="8">
        <v>15.9143680832198</v>
      </c>
      <c r="C5" s="8">
        <v>8.6613180376416707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5" zoomScaleNormal="115" workbookViewId="0"/>
  </sheetViews>
  <sheetFormatPr defaultColWidth="9.109375" defaultRowHeight="16.5" customHeight="1" x14ac:dyDescent="0.25"/>
  <cols>
    <col min="1" max="1" width="17" style="1" bestFit="1" customWidth="1"/>
    <col min="2" max="2" width="24.5546875" style="1" bestFit="1" customWidth="1"/>
    <col min="3" max="3" width="22.88671875" style="1" bestFit="1" customWidth="1"/>
    <col min="4" max="4" width="22.44140625" style="1" bestFit="1" customWidth="1"/>
    <col min="5" max="5" width="29.33203125" style="1" bestFit="1" customWidth="1"/>
    <col min="6" max="6" width="27.5546875" style="1" bestFit="1" customWidth="1"/>
    <col min="7" max="16384" width="9.109375" style="1"/>
  </cols>
  <sheetData>
    <row r="1" spans="1:6" s="2" customFormat="1" ht="36.75" customHeight="1" x14ac:dyDescent="0.3">
      <c r="A1" s="3" t="s">
        <v>7</v>
      </c>
      <c r="B1" s="4" t="s">
        <v>8</v>
      </c>
    </row>
    <row r="2" spans="1:6" s="2" customFormat="1" ht="36.75" customHeight="1" x14ac:dyDescent="0.3">
      <c r="A2" s="19" t="s">
        <v>0</v>
      </c>
    </row>
    <row r="4" spans="1:6" ht="16.5" customHeight="1" x14ac:dyDescent="0.25">
      <c r="A4" s="7"/>
      <c r="B4" s="11" t="s">
        <v>100</v>
      </c>
      <c r="C4" s="11" t="s">
        <v>101</v>
      </c>
      <c r="D4" s="11" t="s">
        <v>102</v>
      </c>
      <c r="E4" s="11" t="s">
        <v>103</v>
      </c>
      <c r="F4" s="11" t="s">
        <v>104</v>
      </c>
    </row>
    <row r="5" spans="1:6" ht="16.5" customHeight="1" x14ac:dyDescent="0.25">
      <c r="A5" s="10">
        <v>2000</v>
      </c>
      <c r="B5" s="8">
        <v>100</v>
      </c>
      <c r="C5" s="8">
        <v>100</v>
      </c>
      <c r="D5" s="8">
        <v>100</v>
      </c>
      <c r="E5" s="8">
        <v>100</v>
      </c>
      <c r="F5" s="8">
        <v>100</v>
      </c>
    </row>
    <row r="6" spans="1:6" ht="16.5" customHeight="1" x14ac:dyDescent="0.25">
      <c r="A6" s="10">
        <v>2001</v>
      </c>
      <c r="B6" s="8">
        <v>104.900673659725</v>
      </c>
      <c r="C6" s="8">
        <v>89.4405757503757</v>
      </c>
      <c r="D6" s="8">
        <v>99.284343632228499</v>
      </c>
      <c r="E6" s="8">
        <v>106.62095414092401</v>
      </c>
      <c r="F6" s="8">
        <v>102.53204759764701</v>
      </c>
    </row>
    <row r="7" spans="1:6" ht="16.5" customHeight="1" x14ac:dyDescent="0.25">
      <c r="A7" s="10">
        <v>2002</v>
      </c>
      <c r="B7" s="8">
        <v>106.776554758762</v>
      </c>
      <c r="C7" s="8">
        <v>89.9229423937321</v>
      </c>
      <c r="D7" s="8">
        <v>98.422026560528792</v>
      </c>
      <c r="E7" s="8">
        <v>107.17043922329701</v>
      </c>
      <c r="F7" s="8">
        <v>102.36846408256901</v>
      </c>
    </row>
    <row r="8" spans="1:6" ht="16.5" customHeight="1" x14ac:dyDescent="0.25">
      <c r="A8" s="10">
        <v>2003</v>
      </c>
      <c r="B8" s="8">
        <v>103.07158986466401</v>
      </c>
      <c r="C8" s="8">
        <v>91.7035430065621</v>
      </c>
      <c r="D8" s="8">
        <v>95.512130595806596</v>
      </c>
      <c r="E8" s="8">
        <v>105.66124688878101</v>
      </c>
      <c r="F8" s="8">
        <v>99.5783475368696</v>
      </c>
    </row>
    <row r="9" spans="1:6" ht="16.5" customHeight="1" x14ac:dyDescent="0.25">
      <c r="A9" s="10">
        <v>2004</v>
      </c>
      <c r="B9" s="8">
        <v>108.43541043886201</v>
      </c>
      <c r="C9" s="8">
        <v>100.03680980426499</v>
      </c>
      <c r="D9" s="8">
        <v>105.527130947733</v>
      </c>
      <c r="E9" s="8">
        <v>115.96212426890401</v>
      </c>
      <c r="F9" s="8">
        <v>110.49403357243399</v>
      </c>
    </row>
    <row r="10" spans="1:6" ht="16.5" customHeight="1" x14ac:dyDescent="0.25">
      <c r="A10" s="10">
        <v>2005</v>
      </c>
      <c r="B10" s="8">
        <v>117.22226330977901</v>
      </c>
      <c r="C10" s="8">
        <v>105.80208898703</v>
      </c>
      <c r="D10" s="8">
        <v>120.306675915935</v>
      </c>
      <c r="E10" s="8">
        <v>132.24225576195101</v>
      </c>
      <c r="F10" s="8">
        <v>125.55085999722</v>
      </c>
    </row>
    <row r="11" spans="1:6" ht="16.5" customHeight="1" x14ac:dyDescent="0.25">
      <c r="A11" s="10">
        <v>2006</v>
      </c>
      <c r="B11" s="8">
        <v>127.25248918795799</v>
      </c>
      <c r="C11" s="8">
        <v>117.84285988325101</v>
      </c>
      <c r="D11" s="8">
        <v>138.043131265163</v>
      </c>
      <c r="E11" s="8">
        <v>149.86456798955501</v>
      </c>
      <c r="F11" s="8">
        <v>144.60148544510102</v>
      </c>
    </row>
    <row r="12" spans="1:6" ht="16.5" customHeight="1" x14ac:dyDescent="0.25">
      <c r="A12" s="10">
        <v>2007</v>
      </c>
      <c r="B12" s="8">
        <v>129.597511540836</v>
      </c>
      <c r="C12" s="8">
        <v>122.349913446578</v>
      </c>
      <c r="D12" s="8">
        <v>145.52910414438401</v>
      </c>
      <c r="E12" s="8">
        <v>159.22383771311399</v>
      </c>
      <c r="F12" s="8">
        <v>169.75307552826001</v>
      </c>
    </row>
    <row r="13" spans="1:6" ht="16.5" customHeight="1" x14ac:dyDescent="0.25">
      <c r="A13" s="10">
        <v>2008</v>
      </c>
      <c r="B13" s="8">
        <v>136.72435095210599</v>
      </c>
      <c r="C13" s="8">
        <v>124.45906662484101</v>
      </c>
      <c r="D13" s="8">
        <v>158.15490078913399</v>
      </c>
      <c r="E13" s="8">
        <v>173.28660374584598</v>
      </c>
      <c r="F13" s="8">
        <v>181.35245190634001</v>
      </c>
    </row>
    <row r="14" spans="1:6" ht="16.5" customHeight="1" x14ac:dyDescent="0.25">
      <c r="A14" s="10">
        <v>2009</v>
      </c>
      <c r="B14" s="8">
        <v>114.31965997895499</v>
      </c>
      <c r="C14" s="8">
        <v>91.887551249851001</v>
      </c>
      <c r="D14" s="8">
        <v>126.41990395298902</v>
      </c>
      <c r="E14" s="8">
        <v>152.47922409636601</v>
      </c>
      <c r="F14" s="8">
        <v>141.703377109385</v>
      </c>
    </row>
    <row r="15" spans="1:6" ht="16.5" customHeight="1" x14ac:dyDescent="0.25">
      <c r="A15" s="10">
        <v>2010</v>
      </c>
      <c r="B15" s="8">
        <v>127.203261085077</v>
      </c>
      <c r="C15" s="8">
        <v>115.08904930590799</v>
      </c>
      <c r="D15" s="8">
        <v>163.03628704541501</v>
      </c>
      <c r="E15" s="8">
        <v>180.80398396284002</v>
      </c>
      <c r="F15" s="8">
        <v>188.84682970482601</v>
      </c>
    </row>
    <row r="16" spans="1:6" ht="16.5" customHeight="1" x14ac:dyDescent="0.25">
      <c r="A16" s="10">
        <v>2011</v>
      </c>
      <c r="B16" s="8">
        <v>142.477936099879</v>
      </c>
      <c r="C16" s="8">
        <v>129.05067517480001</v>
      </c>
      <c r="D16" s="8">
        <v>186.509670332518</v>
      </c>
      <c r="E16" s="8">
        <v>203.19160057024402</v>
      </c>
      <c r="F16" s="8">
        <v>203.02092318041699</v>
      </c>
    </row>
    <row r="17" spans="1:6" ht="16.5" customHeight="1" x14ac:dyDescent="0.25">
      <c r="A17" s="10">
        <v>2012</v>
      </c>
      <c r="B17" s="8">
        <v>145.028207300437</v>
      </c>
      <c r="C17" s="8">
        <v>128.77628990563099</v>
      </c>
      <c r="D17" s="8">
        <v>202.68943869550503</v>
      </c>
      <c r="E17" s="8">
        <v>219.80793614952998</v>
      </c>
      <c r="F17" s="8">
        <v>191.566747615509</v>
      </c>
    </row>
    <row r="18" spans="1:6" ht="16.5" customHeight="1" x14ac:dyDescent="0.25">
      <c r="A18" s="10">
        <v>2013</v>
      </c>
      <c r="B18" s="8">
        <v>144.68828542259101</v>
      </c>
      <c r="C18" s="8">
        <v>121.27435429228299</v>
      </c>
      <c r="D18" s="8">
        <v>200.60062582398501</v>
      </c>
      <c r="E18" s="8">
        <v>222.393530850053</v>
      </c>
      <c r="F18" s="8">
        <v>188.595021849652</v>
      </c>
    </row>
    <row r="19" spans="1:6" ht="16.5" customHeight="1" x14ac:dyDescent="0.25">
      <c r="A19" s="10">
        <v>2014</v>
      </c>
      <c r="B19" s="8">
        <v>143.776300698108</v>
      </c>
      <c r="C19" s="8">
        <v>119.57861377905901</v>
      </c>
      <c r="D19" s="8">
        <v>201.76523421094902</v>
      </c>
      <c r="E19" s="8">
        <v>229.63713302205701</v>
      </c>
      <c r="F19" s="8">
        <v>192.53783088293599</v>
      </c>
    </row>
    <row r="20" spans="1:6" ht="16.5" customHeight="1" x14ac:dyDescent="0.25">
      <c r="A20" s="10">
        <v>2015</v>
      </c>
      <c r="B20" s="8">
        <v>145.74925666216402</v>
      </c>
      <c r="C20" s="8">
        <v>122.064594695084</v>
      </c>
      <c r="D20" s="8">
        <v>208.87706966308701</v>
      </c>
      <c r="E20" s="8">
        <v>242.53978862390301</v>
      </c>
      <c r="F20" s="8">
        <v>208.284414043026</v>
      </c>
    </row>
    <row r="21" spans="1:6" ht="16.5" customHeight="1" x14ac:dyDescent="0.25">
      <c r="A21" s="10">
        <v>2016</v>
      </c>
      <c r="B21" s="8">
        <v>145.66363832576801</v>
      </c>
      <c r="C21" s="8">
        <v>120.241658095585</v>
      </c>
      <c r="D21" s="8">
        <v>203.34256236864201</v>
      </c>
      <c r="E21" s="8">
        <v>238.28077666655</v>
      </c>
      <c r="F21" s="8">
        <v>203.60533906472099</v>
      </c>
    </row>
    <row r="22" spans="1:6" ht="16.5" customHeight="1" x14ac:dyDescent="0.25">
      <c r="A22" s="10">
        <v>2017</v>
      </c>
      <c r="B22" s="8">
        <v>151.39510988606199</v>
      </c>
      <c r="C22" s="8">
        <v>129.52659733920399</v>
      </c>
      <c r="D22" s="8">
        <v>223.00912242830103</v>
      </c>
      <c r="E22" s="8">
        <v>257.81751578974797</v>
      </c>
      <c r="F22" s="8">
        <v>226.74113776044197</v>
      </c>
    </row>
    <row r="23" spans="1:6" ht="16.5" customHeight="1" x14ac:dyDescent="0.25">
      <c r="A23" s="10">
        <v>2018</v>
      </c>
      <c r="B23" s="8">
        <v>155.367524043505</v>
      </c>
      <c r="C23" s="8">
        <v>133.63535424342601</v>
      </c>
      <c r="D23" s="8">
        <v>231.31130891568498</v>
      </c>
      <c r="E23" s="8">
        <v>265.58919491806597</v>
      </c>
      <c r="F23" s="8">
        <v>237.90172028223901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B17" sqref="B17"/>
    </sheetView>
  </sheetViews>
  <sheetFormatPr defaultColWidth="9.109375" defaultRowHeight="16.5" customHeight="1" x14ac:dyDescent="0.25"/>
  <cols>
    <col min="1" max="1" width="17" style="1" customWidth="1"/>
    <col min="2" max="2" width="8.6640625" style="1" customWidth="1"/>
    <col min="3" max="3" width="5" style="1" bestFit="1" customWidth="1"/>
    <col min="4" max="4" width="17" style="1" bestFit="1" customWidth="1"/>
    <col min="5" max="5" width="5" style="1" customWidth="1"/>
    <col min="6" max="6" width="5" style="1" bestFit="1" customWidth="1"/>
    <col min="7" max="8" width="5" style="1" customWidth="1"/>
    <col min="9" max="9" width="5" style="1" bestFit="1" customWidth="1"/>
    <col min="10" max="16384" width="9.109375" style="1"/>
  </cols>
  <sheetData>
    <row r="1" spans="1:9" s="2" customFormat="1" ht="36.75" customHeight="1" x14ac:dyDescent="0.3">
      <c r="A1" s="3" t="s">
        <v>9</v>
      </c>
      <c r="B1" s="4" t="s">
        <v>131</v>
      </c>
    </row>
    <row r="2" spans="1:9" s="2" customFormat="1" ht="36.75" customHeight="1" x14ac:dyDescent="0.3">
      <c r="A2" s="18" t="s">
        <v>0</v>
      </c>
    </row>
    <row r="3" spans="1:9" ht="16.5" customHeight="1" x14ac:dyDescent="0.25">
      <c r="F3" s="28" t="s">
        <v>130</v>
      </c>
      <c r="G3" s="28"/>
      <c r="H3" s="28"/>
      <c r="I3" s="25"/>
    </row>
    <row r="4" spans="1:9" ht="16.5" customHeight="1" x14ac:dyDescent="0.25">
      <c r="A4" s="5"/>
      <c r="B4" s="11" t="s">
        <v>72</v>
      </c>
      <c r="C4" s="11" t="s">
        <v>77</v>
      </c>
      <c r="D4" s="11" t="s">
        <v>75</v>
      </c>
      <c r="E4" s="7"/>
      <c r="F4" s="23" t="s">
        <v>73</v>
      </c>
      <c r="G4" s="23" t="s">
        <v>74</v>
      </c>
      <c r="H4" s="23" t="s">
        <v>76</v>
      </c>
    </row>
    <row r="5" spans="1:9" ht="16.5" customHeight="1" x14ac:dyDescent="0.25">
      <c r="A5" s="1" t="s">
        <v>78</v>
      </c>
      <c r="B5" s="8">
        <v>0.154</v>
      </c>
      <c r="C5" s="8">
        <v>5.8299999999999998E-2</v>
      </c>
      <c r="D5" s="8">
        <f>G5</f>
        <v>0.11426590029868512</v>
      </c>
      <c r="F5" s="24">
        <f>B5-H5</f>
        <v>3.9734099701314876E-2</v>
      </c>
      <c r="G5" s="24">
        <f>H5</f>
        <v>0.11426590029868512</v>
      </c>
      <c r="H5" s="24">
        <f>CONFIDENCE(0.05,C5,1)</f>
        <v>0.11426590029868512</v>
      </c>
    </row>
    <row r="6" spans="1:9" ht="16.5" customHeight="1" x14ac:dyDescent="0.25">
      <c r="A6" s="1" t="s">
        <v>79</v>
      </c>
      <c r="B6" s="8">
        <v>0.191</v>
      </c>
      <c r="C6" s="8">
        <v>7.5499999999999998E-2</v>
      </c>
      <c r="D6" s="8">
        <f>G6</f>
        <v>0.14797728083277403</v>
      </c>
      <c r="F6" s="24">
        <f>B6-H6</f>
        <v>4.302271916722597E-2</v>
      </c>
      <c r="G6" s="24">
        <f>H6</f>
        <v>0.14797728083277403</v>
      </c>
      <c r="H6" s="24">
        <f>CONFIDENCE(0.05,C6,1)</f>
        <v>0.14797728083277403</v>
      </c>
    </row>
    <row r="7" spans="1:9" ht="16.5" customHeight="1" x14ac:dyDescent="0.25">
      <c r="A7" s="1" t="s">
        <v>80</v>
      </c>
      <c r="B7" s="8">
        <v>0.29299999999999998</v>
      </c>
      <c r="C7" s="8">
        <v>7.2400000000000006E-2</v>
      </c>
      <c r="D7" s="8">
        <f>G7</f>
        <v>0.14190139248069988</v>
      </c>
      <c r="F7" s="24">
        <f>B7-H7</f>
        <v>0.1510986075193001</v>
      </c>
      <c r="G7" s="24">
        <f>H7</f>
        <v>0.14190139248069988</v>
      </c>
      <c r="H7" s="24">
        <f>CONFIDENCE(0.05,C7,1)</f>
        <v>0.14190139248069988</v>
      </c>
    </row>
  </sheetData>
  <mergeCells count="1">
    <mergeCell ref="F3:H3"/>
  </mergeCells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activeCell="C23" sqref="C23"/>
    </sheetView>
  </sheetViews>
  <sheetFormatPr defaultColWidth="9.109375" defaultRowHeight="16.5" customHeight="1" x14ac:dyDescent="0.25"/>
  <cols>
    <col min="1" max="1" width="17" style="1" bestFit="1" customWidth="1"/>
    <col min="2" max="2" width="15.88671875" style="1" customWidth="1"/>
    <col min="3" max="3" width="28.33203125" style="1" bestFit="1" customWidth="1"/>
    <col min="4" max="16384" width="9.109375" style="1"/>
  </cols>
  <sheetData>
    <row r="1" spans="1:3" s="2" customFormat="1" ht="36.75" customHeight="1" x14ac:dyDescent="0.3">
      <c r="A1" s="3" t="s">
        <v>10</v>
      </c>
      <c r="B1" s="4" t="s">
        <v>11</v>
      </c>
    </row>
    <row r="2" spans="1:3" s="2" customFormat="1" ht="36.75" customHeight="1" x14ac:dyDescent="0.3">
      <c r="A2" s="18" t="s">
        <v>0</v>
      </c>
    </row>
    <row r="4" spans="1:3" ht="16.5" customHeight="1" x14ac:dyDescent="0.25">
      <c r="A4" s="7"/>
      <c r="B4" s="11" t="s">
        <v>81</v>
      </c>
      <c r="C4" s="11" t="s">
        <v>82</v>
      </c>
    </row>
    <row r="5" spans="1:3" ht="16.5" customHeight="1" x14ac:dyDescent="0.25">
      <c r="A5" s="1" t="s">
        <v>126</v>
      </c>
      <c r="B5" s="8">
        <v>32.573507882898802</v>
      </c>
      <c r="C5" s="8">
        <v>7.7098848098299504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/>
  </sheetViews>
  <sheetFormatPr defaultColWidth="9.109375" defaultRowHeight="16.5" customHeight="1" x14ac:dyDescent="0.25"/>
  <cols>
    <col min="1" max="1" width="17" style="1" customWidth="1"/>
    <col min="2" max="2" width="29" style="1" bestFit="1" customWidth="1"/>
    <col min="3" max="3" width="39.5546875" style="1" bestFit="1" customWidth="1"/>
    <col min="4" max="16384" width="9.109375" style="1"/>
  </cols>
  <sheetData>
    <row r="1" spans="1:3" s="2" customFormat="1" ht="36.75" customHeight="1" x14ac:dyDescent="0.3">
      <c r="A1" s="3" t="s">
        <v>12</v>
      </c>
      <c r="B1" s="4" t="s">
        <v>84</v>
      </c>
    </row>
    <row r="2" spans="1:3" s="2" customFormat="1" ht="36.75" customHeight="1" x14ac:dyDescent="0.3">
      <c r="A2" s="18" t="s">
        <v>0</v>
      </c>
    </row>
    <row r="4" spans="1:3" ht="16.5" customHeight="1" x14ac:dyDescent="0.25">
      <c r="A4" s="13"/>
      <c r="B4" s="5" t="s">
        <v>127</v>
      </c>
      <c r="C4" s="5" t="s">
        <v>97</v>
      </c>
    </row>
    <row r="5" spans="1:3" ht="16.5" customHeight="1" x14ac:dyDescent="0.25">
      <c r="A5" s="1" t="s">
        <v>90</v>
      </c>
      <c r="B5" s="8">
        <v>13.530455827257626</v>
      </c>
      <c r="C5" s="8">
        <v>7.0261724518878648</v>
      </c>
    </row>
    <row r="6" spans="1:3" ht="16.5" customHeight="1" x14ac:dyDescent="0.25">
      <c r="A6" s="1" t="s">
        <v>91</v>
      </c>
      <c r="B6" s="8">
        <v>8.6240365077119066</v>
      </c>
      <c r="C6" s="8">
        <v>27.839255144516923</v>
      </c>
    </row>
    <row r="7" spans="1:3" ht="16.5" customHeight="1" x14ac:dyDescent="0.25">
      <c r="A7" s="1" t="s">
        <v>92</v>
      </c>
      <c r="B7" s="8">
        <v>12.292501592799287</v>
      </c>
      <c r="C7" s="8">
        <v>65.134548784267665</v>
      </c>
    </row>
    <row r="8" spans="1:3" ht="16.5" customHeight="1" x14ac:dyDescent="0.25">
      <c r="B8" s="20"/>
      <c r="C8" s="20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/>
  </sheetViews>
  <sheetFormatPr defaultColWidth="9.109375" defaultRowHeight="16.5" customHeight="1" x14ac:dyDescent="0.25"/>
  <cols>
    <col min="1" max="1" width="17" style="1" customWidth="1"/>
    <col min="2" max="2" width="14.6640625" style="1" bestFit="1" customWidth="1"/>
    <col min="3" max="16384" width="9.109375" style="1"/>
  </cols>
  <sheetData>
    <row r="1" spans="1:2" s="2" customFormat="1" ht="36.75" customHeight="1" x14ac:dyDescent="0.3">
      <c r="A1" s="3" t="s">
        <v>85</v>
      </c>
      <c r="B1" s="4" t="s">
        <v>88</v>
      </c>
    </row>
    <row r="2" spans="1:2" s="2" customFormat="1" ht="36.75" customHeight="1" x14ac:dyDescent="0.3">
      <c r="A2" s="18" t="s">
        <v>0</v>
      </c>
    </row>
    <row r="4" spans="1:2" ht="16.5" customHeight="1" x14ac:dyDescent="0.25">
      <c r="A4" s="7"/>
      <c r="B4" s="11" t="s">
        <v>93</v>
      </c>
    </row>
    <row r="5" spans="1:2" ht="16.5" customHeight="1" x14ac:dyDescent="0.25">
      <c r="A5" s="10">
        <v>1999</v>
      </c>
      <c r="B5" s="8">
        <v>85.343240289475062</v>
      </c>
    </row>
    <row r="6" spans="1:2" ht="16.5" customHeight="1" x14ac:dyDescent="0.25">
      <c r="A6" s="10">
        <v>2000</v>
      </c>
      <c r="B6" s="8">
        <v>129.39192522835458</v>
      </c>
    </row>
    <row r="7" spans="1:2" ht="16.5" customHeight="1" x14ac:dyDescent="0.25">
      <c r="A7" s="10">
        <v>2001</v>
      </c>
      <c r="B7" s="8">
        <v>143.8837862909225</v>
      </c>
    </row>
    <row r="8" spans="1:2" ht="16.5" customHeight="1" x14ac:dyDescent="0.25">
      <c r="A8" s="10">
        <v>2002</v>
      </c>
      <c r="B8" s="8">
        <v>107.91279199030448</v>
      </c>
    </row>
    <row r="9" spans="1:2" ht="16.5" customHeight="1" x14ac:dyDescent="0.25">
      <c r="A9" s="10">
        <v>2003</v>
      </c>
      <c r="B9" s="8">
        <v>64.928494307575221</v>
      </c>
    </row>
    <row r="10" spans="1:2" ht="16.5" customHeight="1" x14ac:dyDescent="0.25">
      <c r="A10" s="10">
        <v>2004</v>
      </c>
      <c r="B10" s="8">
        <v>52.098062384079988</v>
      </c>
    </row>
    <row r="11" spans="1:2" ht="16.5" customHeight="1" x14ac:dyDescent="0.25">
      <c r="A11" s="10">
        <v>2005</v>
      </c>
      <c r="B11" s="8">
        <v>85.722985403920489</v>
      </c>
    </row>
    <row r="12" spans="1:2" ht="16.5" customHeight="1" x14ac:dyDescent="0.25">
      <c r="A12" s="10">
        <v>2006</v>
      </c>
      <c r="B12" s="8">
        <v>87.385614492649367</v>
      </c>
    </row>
    <row r="13" spans="1:2" ht="16.5" customHeight="1" x14ac:dyDescent="0.25">
      <c r="A13" s="10">
        <v>2007</v>
      </c>
      <c r="B13" s="8">
        <v>120.25163277717863</v>
      </c>
    </row>
    <row r="14" spans="1:2" ht="16.5" customHeight="1" x14ac:dyDescent="0.25">
      <c r="A14" s="10">
        <v>2008</v>
      </c>
      <c r="B14" s="8">
        <v>156.31687129278222</v>
      </c>
    </row>
    <row r="15" spans="1:2" ht="16.5" customHeight="1" x14ac:dyDescent="0.25">
      <c r="A15" s="10">
        <v>2009</v>
      </c>
      <c r="B15" s="8">
        <v>84.013814873015079</v>
      </c>
    </row>
    <row r="16" spans="1:2" ht="16.5" customHeight="1" x14ac:dyDescent="0.25">
      <c r="A16" s="10">
        <v>2010</v>
      </c>
      <c r="B16" s="8">
        <v>116.07516479671254</v>
      </c>
    </row>
    <row r="17" spans="1:2" ht="16.5" customHeight="1" x14ac:dyDescent="0.25">
      <c r="A17" s="10">
        <v>2011</v>
      </c>
      <c r="B17" s="8">
        <v>131.49625961082003</v>
      </c>
    </row>
    <row r="18" spans="1:2" ht="16.5" customHeight="1" x14ac:dyDescent="0.25">
      <c r="A18" s="10">
        <v>2012</v>
      </c>
      <c r="B18" s="8">
        <v>138.02164553085515</v>
      </c>
    </row>
    <row r="19" spans="1:2" ht="16.5" customHeight="1" x14ac:dyDescent="0.25">
      <c r="A19" s="10">
        <v>2013</v>
      </c>
      <c r="B19" s="8">
        <v>133.60097046996563</v>
      </c>
    </row>
    <row r="20" spans="1:2" ht="16.5" customHeight="1" x14ac:dyDescent="0.25">
      <c r="A20" s="10">
        <v>2014</v>
      </c>
      <c r="B20" s="8">
        <v>152.95742918683263</v>
      </c>
    </row>
    <row r="21" spans="1:2" ht="16.5" customHeight="1" x14ac:dyDescent="0.25">
      <c r="A21" s="10">
        <v>2015</v>
      </c>
      <c r="B21" s="8">
        <v>251.70437969802032</v>
      </c>
    </row>
    <row r="22" spans="1:2" ht="16.5" customHeight="1" x14ac:dyDescent="0.25">
      <c r="A22" s="10">
        <v>2016</v>
      </c>
      <c r="B22" s="8">
        <v>144.24555904316529</v>
      </c>
    </row>
    <row r="23" spans="1:2" ht="16.5" customHeight="1" x14ac:dyDescent="0.25">
      <c r="A23" s="10">
        <v>2017</v>
      </c>
      <c r="B23" s="8">
        <v>213.01203621299112</v>
      </c>
    </row>
    <row r="24" spans="1:2" ht="16.5" customHeight="1" x14ac:dyDescent="0.25">
      <c r="A24" s="10">
        <v>2018</v>
      </c>
      <c r="B24" s="8">
        <v>164.94706463890799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Indhold</vt:lpstr>
      <vt:lpstr>IV. 1</vt:lpstr>
      <vt:lpstr>IV. 2</vt:lpstr>
      <vt:lpstr>IV. 3</vt:lpstr>
      <vt:lpstr>IV. 4</vt:lpstr>
      <vt:lpstr>IV. 5</vt:lpstr>
      <vt:lpstr>IV. 6</vt:lpstr>
      <vt:lpstr>IV. 7</vt:lpstr>
      <vt:lpstr>IV. 8</vt:lpstr>
      <vt:lpstr>IV. 9</vt:lpstr>
      <vt:lpstr>IV. 10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Hyldgaard Pagh</dc:creator>
  <cp:lastModifiedBy>Jonas Ehn Bødker (DØRS)</cp:lastModifiedBy>
  <dcterms:created xsi:type="dcterms:W3CDTF">2022-03-17T13:26:35Z</dcterms:created>
  <dcterms:modified xsi:type="dcterms:W3CDTF">2022-05-03T12:26:23Z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N:\Rapport\P22\Kapitel IV\Figurer\Figurark</vt:lpwstr>
  </property>
</Properties>
</file>